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 activeTab="1"/>
  </bookViews>
  <sheets>
    <sheet name="7-11 лет завтраки " sheetId="1" r:id="rId1"/>
    <sheet name="12-18 лет " sheetId="3" r:id="rId2"/>
    <sheet name="7-11 лет обед " sheetId="4" r:id="rId3"/>
  </sheets>
  <calcPr calcId="145621"/>
</workbook>
</file>

<file path=xl/calcChain.xml><?xml version="1.0" encoding="utf-8"?>
<calcChain xmlns="http://schemas.openxmlformats.org/spreadsheetml/2006/main">
  <c r="E147" i="4" l="1"/>
  <c r="E16" i="1" l="1"/>
  <c r="E165" i="4" l="1"/>
  <c r="F165" i="4"/>
  <c r="G165" i="4"/>
  <c r="H165" i="4"/>
  <c r="I165" i="4"/>
  <c r="J165" i="4"/>
  <c r="K165" i="4"/>
  <c r="L165" i="4"/>
  <c r="M165" i="4"/>
  <c r="N165" i="4"/>
  <c r="O165" i="4"/>
  <c r="P165" i="4"/>
  <c r="E57" i="4" l="1"/>
  <c r="E33" i="1" l="1"/>
  <c r="E286" i="3" l="1"/>
  <c r="P286" i="3"/>
  <c r="O286" i="3"/>
  <c r="N286" i="3"/>
  <c r="M286" i="3"/>
  <c r="L286" i="3"/>
  <c r="K286" i="3"/>
  <c r="J286" i="3"/>
  <c r="I286" i="3"/>
  <c r="H286" i="3"/>
  <c r="G286" i="3"/>
  <c r="F286" i="3"/>
  <c r="F277" i="3"/>
  <c r="G277" i="3"/>
  <c r="H277" i="3"/>
  <c r="I277" i="3"/>
  <c r="J277" i="3"/>
  <c r="K277" i="3"/>
  <c r="L277" i="3"/>
  <c r="M277" i="3"/>
  <c r="N277" i="3"/>
  <c r="O277" i="3"/>
  <c r="P277" i="3"/>
  <c r="E277" i="3"/>
  <c r="E258" i="3"/>
  <c r="E248" i="3"/>
  <c r="E217" i="3"/>
  <c r="E197" i="3"/>
  <c r="E186" i="3"/>
  <c r="E166" i="3"/>
  <c r="E156" i="3"/>
  <c r="E134" i="3"/>
  <c r="E124" i="3"/>
  <c r="E107" i="3"/>
  <c r="E99" i="3"/>
  <c r="E80" i="3"/>
  <c r="E71" i="3"/>
  <c r="E53" i="3"/>
  <c r="E44" i="3"/>
  <c r="E26" i="3"/>
  <c r="E16" i="3"/>
  <c r="F258" i="3"/>
  <c r="G258" i="3"/>
  <c r="H258" i="3"/>
  <c r="I258" i="3"/>
  <c r="J258" i="3"/>
  <c r="K258" i="3"/>
  <c r="L258" i="3"/>
  <c r="M258" i="3"/>
  <c r="N258" i="3"/>
  <c r="O258" i="3"/>
  <c r="P258" i="3"/>
  <c r="P248" i="3"/>
  <c r="O248" i="3"/>
  <c r="N248" i="3"/>
  <c r="M248" i="3"/>
  <c r="L248" i="3"/>
  <c r="K248" i="3"/>
  <c r="J248" i="3"/>
  <c r="I248" i="3"/>
  <c r="H248" i="3"/>
  <c r="G248" i="3"/>
  <c r="F248" i="3"/>
  <c r="P228" i="3"/>
  <c r="O228" i="3"/>
  <c r="N228" i="3"/>
  <c r="M228" i="3"/>
  <c r="L228" i="3"/>
  <c r="K228" i="3"/>
  <c r="J228" i="3"/>
  <c r="I228" i="3"/>
  <c r="H228" i="3"/>
  <c r="G228" i="3"/>
  <c r="F228" i="3"/>
  <c r="E228" i="3"/>
  <c r="P217" i="3"/>
  <c r="O217" i="3"/>
  <c r="N217" i="3"/>
  <c r="M217" i="3"/>
  <c r="L217" i="3"/>
  <c r="K217" i="3"/>
  <c r="J217" i="3"/>
  <c r="I217" i="3"/>
  <c r="H217" i="3"/>
  <c r="G217" i="3"/>
  <c r="F217" i="3"/>
  <c r="F260" i="3" l="1"/>
  <c r="E307" i="3" s="1"/>
  <c r="H260" i="3"/>
  <c r="G307" i="3" s="1"/>
  <c r="J260" i="3"/>
  <c r="I307" i="3" s="1"/>
  <c r="L260" i="3"/>
  <c r="K307" i="3" s="1"/>
  <c r="N260" i="3"/>
  <c r="M307" i="3" s="1"/>
  <c r="P260" i="3"/>
  <c r="O307" i="3" s="1"/>
  <c r="E28" i="3"/>
  <c r="D299" i="3" s="1"/>
  <c r="E55" i="3"/>
  <c r="D300" i="3" s="1"/>
  <c r="E82" i="3"/>
  <c r="D301" i="3" s="1"/>
  <c r="E109" i="3"/>
  <c r="D302" i="3" s="1"/>
  <c r="E136" i="3"/>
  <c r="D303" i="3" s="1"/>
  <c r="E168" i="3"/>
  <c r="D304" i="3" s="1"/>
  <c r="E199" i="3"/>
  <c r="D305" i="3" s="1"/>
  <c r="L288" i="3"/>
  <c r="K308" i="3" s="1"/>
  <c r="J288" i="3"/>
  <c r="I308" i="3" s="1"/>
  <c r="K288" i="3"/>
  <c r="J308" i="3" s="1"/>
  <c r="M288" i="3"/>
  <c r="L308" i="3" s="1"/>
  <c r="G260" i="3"/>
  <c r="F307" i="3" s="1"/>
  <c r="E260" i="3"/>
  <c r="D307" i="3" s="1"/>
  <c r="E230" i="3"/>
  <c r="D306" i="3" s="1"/>
  <c r="P288" i="3"/>
  <c r="O308" i="3" s="1"/>
  <c r="N288" i="3"/>
  <c r="M308" i="3" s="1"/>
  <c r="H288" i="3"/>
  <c r="G308" i="3" s="1"/>
  <c r="I260" i="3"/>
  <c r="H307" i="3" s="1"/>
  <c r="K260" i="3"/>
  <c r="J307" i="3" s="1"/>
  <c r="M260" i="3"/>
  <c r="L307" i="3" s="1"/>
  <c r="O260" i="3"/>
  <c r="N307" i="3" s="1"/>
  <c r="E288" i="3"/>
  <c r="D308" i="3" s="1"/>
  <c r="O288" i="3"/>
  <c r="N308" i="3" s="1"/>
  <c r="I288" i="3"/>
  <c r="H308" i="3" s="1"/>
  <c r="G288" i="3"/>
  <c r="F308" i="3" s="1"/>
  <c r="F288" i="3"/>
  <c r="E308" i="3" s="1"/>
  <c r="P197" i="3"/>
  <c r="O197" i="3"/>
  <c r="N197" i="3"/>
  <c r="M197" i="3"/>
  <c r="L197" i="3"/>
  <c r="K197" i="3"/>
  <c r="J197" i="3"/>
  <c r="I197" i="3"/>
  <c r="H197" i="3"/>
  <c r="G197" i="3"/>
  <c r="F197" i="3"/>
  <c r="P186" i="3"/>
  <c r="O186" i="3"/>
  <c r="N186" i="3"/>
  <c r="M186" i="3"/>
  <c r="L186" i="3"/>
  <c r="K186" i="3"/>
  <c r="J186" i="3"/>
  <c r="I186" i="3"/>
  <c r="H186" i="3"/>
  <c r="G186" i="3"/>
  <c r="F186" i="3"/>
  <c r="P166" i="3"/>
  <c r="O166" i="3"/>
  <c r="N166" i="3"/>
  <c r="M166" i="3"/>
  <c r="L166" i="3"/>
  <c r="K166" i="3"/>
  <c r="J166" i="3"/>
  <c r="I166" i="3"/>
  <c r="H166" i="3"/>
  <c r="G166" i="3"/>
  <c r="F166" i="3"/>
  <c r="P156" i="3"/>
  <c r="O156" i="3"/>
  <c r="N156" i="3"/>
  <c r="M156" i="3"/>
  <c r="L156" i="3"/>
  <c r="K156" i="3"/>
  <c r="J156" i="3"/>
  <c r="I156" i="3"/>
  <c r="H156" i="3"/>
  <c r="G156" i="3"/>
  <c r="F156" i="3"/>
  <c r="P134" i="3"/>
  <c r="O134" i="3"/>
  <c r="N134" i="3"/>
  <c r="M134" i="3"/>
  <c r="L134" i="3"/>
  <c r="K134" i="3"/>
  <c r="J134" i="3"/>
  <c r="I134" i="3"/>
  <c r="H134" i="3"/>
  <c r="G134" i="3"/>
  <c r="F134" i="3"/>
  <c r="P124" i="3"/>
  <c r="O124" i="3"/>
  <c r="N124" i="3"/>
  <c r="M124" i="3"/>
  <c r="L124" i="3"/>
  <c r="K124" i="3"/>
  <c r="J124" i="3"/>
  <c r="I124" i="3"/>
  <c r="H124" i="3"/>
  <c r="G124" i="3"/>
  <c r="F124" i="3"/>
  <c r="P107" i="3"/>
  <c r="O107" i="3"/>
  <c r="N107" i="3"/>
  <c r="M107" i="3"/>
  <c r="L107" i="3"/>
  <c r="K107" i="3"/>
  <c r="J107" i="3"/>
  <c r="I107" i="3"/>
  <c r="H107" i="3"/>
  <c r="G107" i="3"/>
  <c r="F107" i="3"/>
  <c r="P99" i="3"/>
  <c r="O99" i="3"/>
  <c r="N99" i="3"/>
  <c r="M99" i="3"/>
  <c r="L99" i="3"/>
  <c r="K99" i="3"/>
  <c r="J99" i="3"/>
  <c r="I99" i="3"/>
  <c r="H99" i="3"/>
  <c r="G99" i="3"/>
  <c r="F99" i="3"/>
  <c r="P71" i="3"/>
  <c r="O71" i="3"/>
  <c r="N71" i="3"/>
  <c r="M71" i="3"/>
  <c r="L71" i="3"/>
  <c r="K71" i="3"/>
  <c r="J71" i="3"/>
  <c r="I71" i="3"/>
  <c r="H71" i="3"/>
  <c r="G71" i="3"/>
  <c r="F71" i="3"/>
  <c r="G109" i="3" l="1"/>
  <c r="F302" i="3" s="1"/>
  <c r="O109" i="3"/>
  <c r="N302" i="3" s="1"/>
  <c r="G136" i="3"/>
  <c r="F303" i="3" s="1"/>
  <c r="I136" i="3"/>
  <c r="H303" i="3" s="1"/>
  <c r="K136" i="3"/>
  <c r="J303" i="3" s="1"/>
  <c r="O136" i="3"/>
  <c r="N303" i="3" s="1"/>
  <c r="G199" i="3"/>
  <c r="F305" i="3" s="1"/>
  <c r="I199" i="3"/>
  <c r="H305" i="3" s="1"/>
  <c r="K199" i="3"/>
  <c r="J305" i="3" s="1"/>
  <c r="M199" i="3"/>
  <c r="L305" i="3" s="1"/>
  <c r="O199" i="3"/>
  <c r="N305" i="3" s="1"/>
  <c r="F199" i="3"/>
  <c r="E305" i="3" s="1"/>
  <c r="H199" i="3"/>
  <c r="G305" i="3" s="1"/>
  <c r="J199" i="3"/>
  <c r="I305" i="3" s="1"/>
  <c r="L199" i="3"/>
  <c r="K305" i="3" s="1"/>
  <c r="N199" i="3"/>
  <c r="M305" i="3" s="1"/>
  <c r="P199" i="3"/>
  <c r="O305" i="3" s="1"/>
  <c r="J136" i="3"/>
  <c r="I303" i="3" s="1"/>
  <c r="P136" i="3"/>
  <c r="O303" i="3" s="1"/>
  <c r="N136" i="3"/>
  <c r="M303" i="3" s="1"/>
  <c r="M136" i="3"/>
  <c r="L303" i="3" s="1"/>
  <c r="L136" i="3"/>
  <c r="K303" i="3" s="1"/>
  <c r="H136" i="3"/>
  <c r="G303" i="3" s="1"/>
  <c r="F136" i="3"/>
  <c r="E303" i="3" s="1"/>
  <c r="M109" i="3"/>
  <c r="L302" i="3" s="1"/>
  <c r="K109" i="3"/>
  <c r="J302" i="3" s="1"/>
  <c r="J109" i="3"/>
  <c r="I302" i="3" s="1"/>
  <c r="I109" i="3"/>
  <c r="H302" i="3" s="1"/>
  <c r="P109" i="3"/>
  <c r="O302" i="3" s="1"/>
  <c r="N109" i="3"/>
  <c r="M302" i="3" s="1"/>
  <c r="L109" i="3"/>
  <c r="K302" i="3" s="1"/>
  <c r="H109" i="3"/>
  <c r="G302" i="3" s="1"/>
  <c r="F109" i="3"/>
  <c r="E302" i="3" s="1"/>
  <c r="P53" i="3"/>
  <c r="O53" i="3"/>
  <c r="N53" i="3"/>
  <c r="M53" i="3"/>
  <c r="L53" i="3"/>
  <c r="K53" i="3"/>
  <c r="J53" i="3"/>
  <c r="I53" i="3"/>
  <c r="H53" i="3"/>
  <c r="G53" i="3"/>
  <c r="F53" i="3"/>
  <c r="P44" i="3"/>
  <c r="O44" i="3"/>
  <c r="N44" i="3"/>
  <c r="M44" i="3"/>
  <c r="L44" i="3"/>
  <c r="K44" i="3"/>
  <c r="J44" i="3"/>
  <c r="I44" i="3"/>
  <c r="H44" i="3"/>
  <c r="G44" i="3"/>
  <c r="F44" i="3"/>
  <c r="P26" i="3"/>
  <c r="O26" i="3"/>
  <c r="N26" i="3"/>
  <c r="M26" i="3"/>
  <c r="L26" i="3"/>
  <c r="K26" i="3"/>
  <c r="J26" i="3"/>
  <c r="I26" i="3"/>
  <c r="H26" i="3"/>
  <c r="G26" i="3"/>
  <c r="F26" i="3"/>
  <c r="P16" i="3"/>
  <c r="O16" i="3"/>
  <c r="N16" i="3"/>
  <c r="M16" i="3"/>
  <c r="L16" i="3"/>
  <c r="K16" i="3"/>
  <c r="J16" i="3"/>
  <c r="I16" i="3"/>
  <c r="H16" i="3"/>
  <c r="G16" i="3"/>
  <c r="F16" i="3"/>
  <c r="E50" i="1" l="1"/>
  <c r="D178" i="1" s="1"/>
  <c r="F50" i="1"/>
  <c r="E178" i="1" s="1"/>
  <c r="G50" i="1"/>
  <c r="F178" i="1" s="1"/>
  <c r="H50" i="1"/>
  <c r="G178" i="1" s="1"/>
  <c r="I50" i="1"/>
  <c r="H178" i="1" s="1"/>
  <c r="J50" i="1"/>
  <c r="I178" i="1" s="1"/>
  <c r="K50" i="1"/>
  <c r="J178" i="1" s="1"/>
  <c r="L50" i="1"/>
  <c r="K178" i="1" s="1"/>
  <c r="M50" i="1"/>
  <c r="L178" i="1" s="1"/>
  <c r="N50" i="1"/>
  <c r="M178" i="1" s="1"/>
  <c r="H57" i="4" l="1"/>
  <c r="G194" i="4" s="1"/>
  <c r="D309" i="3" l="1"/>
  <c r="D310" i="3" s="1"/>
  <c r="E183" i="4" l="1"/>
  <c r="D201" i="4" s="1"/>
  <c r="E74" i="4" l="1"/>
  <c r="D195" i="4" s="1"/>
  <c r="D200" i="4" l="1"/>
  <c r="P183" i="4" l="1"/>
  <c r="O201" i="4" s="1"/>
  <c r="O183" i="4"/>
  <c r="N201" i="4" s="1"/>
  <c r="N183" i="4"/>
  <c r="M201" i="4" s="1"/>
  <c r="M183" i="4"/>
  <c r="L201" i="4" s="1"/>
  <c r="L183" i="4"/>
  <c r="K201" i="4" s="1"/>
  <c r="K183" i="4"/>
  <c r="J201" i="4" s="1"/>
  <c r="J183" i="4"/>
  <c r="I201" i="4" s="1"/>
  <c r="I183" i="4"/>
  <c r="H201" i="4" s="1"/>
  <c r="H183" i="4"/>
  <c r="G201" i="4" s="1"/>
  <c r="G183" i="4"/>
  <c r="F201" i="4" s="1"/>
  <c r="F183" i="4"/>
  <c r="E201" i="4" s="1"/>
  <c r="O200" i="4"/>
  <c r="N200" i="4"/>
  <c r="M200" i="4"/>
  <c r="L200" i="4"/>
  <c r="K200" i="4"/>
  <c r="J200" i="4"/>
  <c r="I200" i="4"/>
  <c r="H200" i="4"/>
  <c r="G200" i="4"/>
  <c r="F200" i="4"/>
  <c r="E200" i="4"/>
  <c r="P147" i="4"/>
  <c r="O199" i="4" s="1"/>
  <c r="O147" i="4"/>
  <c r="N199" i="4" s="1"/>
  <c r="N147" i="4"/>
  <c r="M199" i="4" s="1"/>
  <c r="M147" i="4"/>
  <c r="L199" i="4" s="1"/>
  <c r="L147" i="4"/>
  <c r="K199" i="4" s="1"/>
  <c r="K147" i="4"/>
  <c r="J199" i="4" s="1"/>
  <c r="J147" i="4"/>
  <c r="I199" i="4" s="1"/>
  <c r="I147" i="4"/>
  <c r="H199" i="4" s="1"/>
  <c r="H147" i="4"/>
  <c r="G199" i="4" s="1"/>
  <c r="G147" i="4"/>
  <c r="F199" i="4" s="1"/>
  <c r="F147" i="4"/>
  <c r="E199" i="4" s="1"/>
  <c r="D199" i="4"/>
  <c r="P130" i="4"/>
  <c r="O198" i="4" s="1"/>
  <c r="O130" i="4"/>
  <c r="N198" i="4" s="1"/>
  <c r="N130" i="4"/>
  <c r="M198" i="4" s="1"/>
  <c r="M130" i="4"/>
  <c r="L198" i="4" s="1"/>
  <c r="L130" i="4"/>
  <c r="K198" i="4" s="1"/>
  <c r="K130" i="4"/>
  <c r="J198" i="4" s="1"/>
  <c r="J130" i="4"/>
  <c r="I198" i="4" s="1"/>
  <c r="I130" i="4"/>
  <c r="H198" i="4" s="1"/>
  <c r="H130" i="4"/>
  <c r="G198" i="4" s="1"/>
  <c r="G130" i="4"/>
  <c r="F198" i="4" s="1"/>
  <c r="F130" i="4"/>
  <c r="E198" i="4" s="1"/>
  <c r="E130" i="4"/>
  <c r="D198" i="4" s="1"/>
  <c r="P112" i="4" l="1"/>
  <c r="O197" i="4" s="1"/>
  <c r="O112" i="4"/>
  <c r="N197" i="4" s="1"/>
  <c r="N112" i="4"/>
  <c r="M197" i="4" s="1"/>
  <c r="M112" i="4"/>
  <c r="L197" i="4" s="1"/>
  <c r="L112" i="4"/>
  <c r="K197" i="4" s="1"/>
  <c r="K112" i="4"/>
  <c r="J197" i="4" s="1"/>
  <c r="J112" i="4"/>
  <c r="I197" i="4" s="1"/>
  <c r="I112" i="4"/>
  <c r="H197" i="4" s="1"/>
  <c r="H112" i="4"/>
  <c r="G197" i="4" s="1"/>
  <c r="G112" i="4"/>
  <c r="F197" i="4" s="1"/>
  <c r="F112" i="4"/>
  <c r="E197" i="4" s="1"/>
  <c r="E112" i="4"/>
  <c r="D197" i="4" s="1"/>
  <c r="P91" i="4"/>
  <c r="O196" i="4" s="1"/>
  <c r="O91" i="4"/>
  <c r="N196" i="4" s="1"/>
  <c r="N91" i="4"/>
  <c r="M196" i="4" s="1"/>
  <c r="M91" i="4"/>
  <c r="L196" i="4" s="1"/>
  <c r="L91" i="4"/>
  <c r="K196" i="4" s="1"/>
  <c r="K91" i="4"/>
  <c r="J196" i="4" s="1"/>
  <c r="J91" i="4"/>
  <c r="I196" i="4" s="1"/>
  <c r="I91" i="4"/>
  <c r="H196" i="4" s="1"/>
  <c r="H91" i="4"/>
  <c r="G196" i="4" s="1"/>
  <c r="G91" i="4"/>
  <c r="F196" i="4" s="1"/>
  <c r="F91" i="4"/>
  <c r="E196" i="4" s="1"/>
  <c r="E91" i="4"/>
  <c r="D196" i="4" s="1"/>
  <c r="P74" i="4"/>
  <c r="O195" i="4" s="1"/>
  <c r="O74" i="4"/>
  <c r="N195" i="4" s="1"/>
  <c r="N74" i="4"/>
  <c r="M195" i="4" s="1"/>
  <c r="M74" i="4"/>
  <c r="L195" i="4" s="1"/>
  <c r="L74" i="4"/>
  <c r="K195" i="4" s="1"/>
  <c r="K74" i="4"/>
  <c r="J195" i="4" s="1"/>
  <c r="J74" i="4"/>
  <c r="I195" i="4" s="1"/>
  <c r="I74" i="4"/>
  <c r="H195" i="4" s="1"/>
  <c r="H74" i="4"/>
  <c r="G195" i="4" s="1"/>
  <c r="G74" i="4"/>
  <c r="F195" i="4" s="1"/>
  <c r="F74" i="4"/>
  <c r="E195" i="4" s="1"/>
  <c r="P57" i="4" l="1"/>
  <c r="O194" i="4" s="1"/>
  <c r="O57" i="4"/>
  <c r="N194" i="4" s="1"/>
  <c r="N57" i="4"/>
  <c r="M194" i="4" s="1"/>
  <c r="M57" i="4"/>
  <c r="L194" i="4" s="1"/>
  <c r="L57" i="4"/>
  <c r="K194" i="4" s="1"/>
  <c r="K57" i="4"/>
  <c r="J194" i="4" s="1"/>
  <c r="J57" i="4"/>
  <c r="I194" i="4" s="1"/>
  <c r="I57" i="4"/>
  <c r="H194" i="4" s="1"/>
  <c r="G57" i="4"/>
  <c r="F194" i="4" s="1"/>
  <c r="F57" i="4"/>
  <c r="E194" i="4" s="1"/>
  <c r="D194" i="4"/>
  <c r="P38" i="4"/>
  <c r="O193" i="4" s="1"/>
  <c r="O38" i="4"/>
  <c r="N193" i="4" s="1"/>
  <c r="N38" i="4"/>
  <c r="M193" i="4" s="1"/>
  <c r="M38" i="4"/>
  <c r="L193" i="4" s="1"/>
  <c r="L38" i="4"/>
  <c r="K193" i="4" s="1"/>
  <c r="K38" i="4"/>
  <c r="J193" i="4" s="1"/>
  <c r="J38" i="4"/>
  <c r="I193" i="4" s="1"/>
  <c r="I38" i="4"/>
  <c r="H193" i="4" s="1"/>
  <c r="H38" i="4"/>
  <c r="G193" i="4" s="1"/>
  <c r="G38" i="4"/>
  <c r="F193" i="4" s="1"/>
  <c r="F38" i="4"/>
  <c r="E193" i="4" s="1"/>
  <c r="E38" i="4"/>
  <c r="D193" i="4" s="1"/>
  <c r="P19" i="4" l="1"/>
  <c r="O192" i="4" s="1"/>
  <c r="O202" i="4" s="1"/>
  <c r="O203" i="4" s="1"/>
  <c r="O205" i="4" s="1"/>
  <c r="O19" i="4"/>
  <c r="N192" i="4" s="1"/>
  <c r="N202" i="4" s="1"/>
  <c r="N203" i="4" s="1"/>
  <c r="N205" i="4" s="1"/>
  <c r="N19" i="4"/>
  <c r="M192" i="4" s="1"/>
  <c r="M202" i="4" s="1"/>
  <c r="M203" i="4" s="1"/>
  <c r="M205" i="4" s="1"/>
  <c r="M19" i="4"/>
  <c r="L192" i="4" s="1"/>
  <c r="L202" i="4" s="1"/>
  <c r="L203" i="4" s="1"/>
  <c r="L205" i="4" s="1"/>
  <c r="L19" i="4"/>
  <c r="K192" i="4" s="1"/>
  <c r="K202" i="4" s="1"/>
  <c r="K203" i="4" s="1"/>
  <c r="K205" i="4" s="1"/>
  <c r="K19" i="4"/>
  <c r="J192" i="4" s="1"/>
  <c r="J202" i="4" s="1"/>
  <c r="J203" i="4" s="1"/>
  <c r="J205" i="4" s="1"/>
  <c r="J19" i="4"/>
  <c r="I192" i="4" s="1"/>
  <c r="I202" i="4" s="1"/>
  <c r="I203" i="4" s="1"/>
  <c r="I205" i="4" s="1"/>
  <c r="I19" i="4"/>
  <c r="H192" i="4" s="1"/>
  <c r="H202" i="4" s="1"/>
  <c r="H203" i="4" s="1"/>
  <c r="H205" i="4" s="1"/>
  <c r="H19" i="4"/>
  <c r="G192" i="4" s="1"/>
  <c r="G202" i="4" s="1"/>
  <c r="G203" i="4" s="1"/>
  <c r="G205" i="4" s="1"/>
  <c r="G19" i="4"/>
  <c r="F192" i="4" s="1"/>
  <c r="F202" i="4" s="1"/>
  <c r="F203" i="4" s="1"/>
  <c r="F205" i="4" s="1"/>
  <c r="F19" i="4"/>
  <c r="E192" i="4" s="1"/>
  <c r="E202" i="4" s="1"/>
  <c r="E203" i="4" s="1"/>
  <c r="E205" i="4" s="1"/>
  <c r="E19" i="4"/>
  <c r="D192" i="4" s="1"/>
  <c r="D202" i="4" s="1"/>
  <c r="D203" i="4" s="1"/>
  <c r="D205" i="4" s="1"/>
  <c r="F99" i="1" l="1"/>
  <c r="E181" i="1" s="1"/>
  <c r="G99" i="1"/>
  <c r="F181" i="1" s="1"/>
  <c r="H99" i="1"/>
  <c r="G181" i="1" s="1"/>
  <c r="I99" i="1"/>
  <c r="H181" i="1" s="1"/>
  <c r="J99" i="1"/>
  <c r="I181" i="1" s="1"/>
  <c r="K99" i="1"/>
  <c r="J181" i="1" s="1"/>
  <c r="L99" i="1"/>
  <c r="K181" i="1" s="1"/>
  <c r="M99" i="1"/>
  <c r="L181" i="1" s="1"/>
  <c r="N99" i="1"/>
  <c r="M181" i="1" s="1"/>
  <c r="O99" i="1"/>
  <c r="N181" i="1" s="1"/>
  <c r="P99" i="1"/>
  <c r="O181" i="1" s="1"/>
  <c r="E99" i="1"/>
  <c r="D181" i="1" s="1"/>
  <c r="F116" i="1"/>
  <c r="E182" i="1" s="1"/>
  <c r="G116" i="1"/>
  <c r="F182" i="1" s="1"/>
  <c r="H116" i="1"/>
  <c r="G182" i="1" s="1"/>
  <c r="I116" i="1"/>
  <c r="H182" i="1" s="1"/>
  <c r="J116" i="1"/>
  <c r="I182" i="1" s="1"/>
  <c r="K116" i="1"/>
  <c r="J182" i="1" s="1"/>
  <c r="L116" i="1"/>
  <c r="K182" i="1" s="1"/>
  <c r="M116" i="1"/>
  <c r="L182" i="1" s="1"/>
  <c r="N116" i="1"/>
  <c r="M182" i="1" s="1"/>
  <c r="O116" i="1"/>
  <c r="N182" i="1" s="1"/>
  <c r="P116" i="1"/>
  <c r="O182" i="1" s="1"/>
  <c r="E116" i="1"/>
  <c r="D182" i="1" s="1"/>
  <c r="F80" i="1" l="1"/>
  <c r="E180" i="1" s="1"/>
  <c r="G80" i="1"/>
  <c r="F180" i="1" s="1"/>
  <c r="H80" i="1"/>
  <c r="G180" i="1" s="1"/>
  <c r="I80" i="1"/>
  <c r="H180" i="1" s="1"/>
  <c r="J80" i="1"/>
  <c r="I180" i="1" s="1"/>
  <c r="K80" i="1"/>
  <c r="J180" i="1" s="1"/>
  <c r="L80" i="1"/>
  <c r="K180" i="1" s="1"/>
  <c r="M80" i="1"/>
  <c r="L180" i="1" s="1"/>
  <c r="N80" i="1"/>
  <c r="M180" i="1" s="1"/>
  <c r="O80" i="1"/>
  <c r="N180" i="1" s="1"/>
  <c r="P80" i="1"/>
  <c r="O180" i="1" s="1"/>
  <c r="E80" i="1"/>
  <c r="D180" i="1" s="1"/>
  <c r="F230" i="3" l="1"/>
  <c r="E306" i="3" s="1"/>
  <c r="G230" i="3"/>
  <c r="F306" i="3" s="1"/>
  <c r="H230" i="3"/>
  <c r="G306" i="3" s="1"/>
  <c r="I230" i="3"/>
  <c r="H306" i="3" s="1"/>
  <c r="J230" i="3"/>
  <c r="I306" i="3" s="1"/>
  <c r="K230" i="3"/>
  <c r="J306" i="3" s="1"/>
  <c r="L230" i="3"/>
  <c r="K306" i="3" s="1"/>
  <c r="M230" i="3"/>
  <c r="L306" i="3" s="1"/>
  <c r="N230" i="3"/>
  <c r="M306" i="3" s="1"/>
  <c r="P230" i="3"/>
  <c r="O306" i="3" s="1"/>
  <c r="F80" i="3"/>
  <c r="F82" i="3" s="1"/>
  <c r="E301" i="3" s="1"/>
  <c r="G80" i="3"/>
  <c r="G82" i="3" s="1"/>
  <c r="F301" i="3" s="1"/>
  <c r="H80" i="3"/>
  <c r="H82" i="3" s="1"/>
  <c r="G301" i="3" s="1"/>
  <c r="I80" i="3"/>
  <c r="I82" i="3" s="1"/>
  <c r="H301" i="3" s="1"/>
  <c r="J80" i="3"/>
  <c r="J82" i="3" s="1"/>
  <c r="I301" i="3" s="1"/>
  <c r="K80" i="3"/>
  <c r="K82" i="3" s="1"/>
  <c r="J301" i="3" s="1"/>
  <c r="L80" i="3"/>
  <c r="L82" i="3" s="1"/>
  <c r="K301" i="3" s="1"/>
  <c r="M80" i="3"/>
  <c r="M82" i="3" s="1"/>
  <c r="L301" i="3" s="1"/>
  <c r="N80" i="3"/>
  <c r="N82" i="3" s="1"/>
  <c r="M301" i="3" s="1"/>
  <c r="O80" i="3"/>
  <c r="O82" i="3" s="1"/>
  <c r="N301" i="3" s="1"/>
  <c r="P80" i="3"/>
  <c r="P82" i="3" s="1"/>
  <c r="O301" i="3" s="1"/>
  <c r="M55" i="3" l="1"/>
  <c r="L300" i="3" s="1"/>
  <c r="K55" i="3"/>
  <c r="J300" i="3" s="1"/>
  <c r="G55" i="3"/>
  <c r="F300" i="3" s="1"/>
  <c r="O230" i="3"/>
  <c r="N306" i="3" s="1"/>
  <c r="P168" i="3"/>
  <c r="O304" i="3" s="1"/>
  <c r="O28" i="3"/>
  <c r="N299" i="3" s="1"/>
  <c r="M28" i="3"/>
  <c r="L299" i="3" s="1"/>
  <c r="K28" i="3"/>
  <c r="J299" i="3" s="1"/>
  <c r="I28" i="3"/>
  <c r="H299" i="3" s="1"/>
  <c r="G28" i="3"/>
  <c r="F299" i="3" s="1"/>
  <c r="P55" i="3"/>
  <c r="O300" i="3" s="1"/>
  <c r="O55" i="3"/>
  <c r="N300" i="3" s="1"/>
  <c r="N55" i="3"/>
  <c r="M300" i="3" s="1"/>
  <c r="L55" i="3"/>
  <c r="K300" i="3" s="1"/>
  <c r="J55" i="3"/>
  <c r="I300" i="3" s="1"/>
  <c r="I55" i="3"/>
  <c r="H300" i="3" s="1"/>
  <c r="H55" i="3"/>
  <c r="G300" i="3" s="1"/>
  <c r="F55" i="3"/>
  <c r="E300" i="3" s="1"/>
  <c r="P28" i="3"/>
  <c r="O299" i="3" s="1"/>
  <c r="N28" i="3"/>
  <c r="M299" i="3" s="1"/>
  <c r="L28" i="3"/>
  <c r="K299" i="3" s="1"/>
  <c r="J28" i="3"/>
  <c r="I299" i="3" s="1"/>
  <c r="H28" i="3"/>
  <c r="G299" i="3" s="1"/>
  <c r="F28" i="3"/>
  <c r="E299" i="3" s="1"/>
  <c r="N168" i="3"/>
  <c r="M304" i="3" s="1"/>
  <c r="L168" i="3"/>
  <c r="K304" i="3" s="1"/>
  <c r="J168" i="3"/>
  <c r="I304" i="3" s="1"/>
  <c r="H168" i="3"/>
  <c r="G304" i="3" s="1"/>
  <c r="F168" i="3"/>
  <c r="E304" i="3" s="1"/>
  <c r="O168" i="3"/>
  <c r="N304" i="3" s="1"/>
  <c r="M168" i="3"/>
  <c r="L304" i="3" s="1"/>
  <c r="K168" i="3"/>
  <c r="J304" i="3" s="1"/>
  <c r="I168" i="3"/>
  <c r="H304" i="3" s="1"/>
  <c r="G168" i="3"/>
  <c r="F304" i="3" s="1"/>
  <c r="F165" i="1"/>
  <c r="E185" i="1" s="1"/>
  <c r="G165" i="1"/>
  <c r="F185" i="1" s="1"/>
  <c r="H165" i="1"/>
  <c r="G185" i="1" s="1"/>
  <c r="I165" i="1"/>
  <c r="H185" i="1" s="1"/>
  <c r="J165" i="1"/>
  <c r="I185" i="1" s="1"/>
  <c r="K165" i="1"/>
  <c r="J185" i="1" s="1"/>
  <c r="L165" i="1"/>
  <c r="K185" i="1" s="1"/>
  <c r="M165" i="1"/>
  <c r="L185" i="1" s="1"/>
  <c r="N165" i="1"/>
  <c r="M185" i="1" s="1"/>
  <c r="O165" i="1"/>
  <c r="N185" i="1" s="1"/>
  <c r="P165" i="1"/>
  <c r="O185" i="1" s="1"/>
  <c r="E165" i="1"/>
  <c r="D185" i="1" s="1"/>
  <c r="F149" i="1"/>
  <c r="E184" i="1" s="1"/>
  <c r="G149" i="1"/>
  <c r="F184" i="1" s="1"/>
  <c r="H149" i="1"/>
  <c r="G184" i="1" s="1"/>
  <c r="I149" i="1"/>
  <c r="H184" i="1" s="1"/>
  <c r="J149" i="1"/>
  <c r="I184" i="1" s="1"/>
  <c r="K149" i="1"/>
  <c r="J184" i="1" s="1"/>
  <c r="L149" i="1"/>
  <c r="K184" i="1" s="1"/>
  <c r="M149" i="1"/>
  <c r="L184" i="1" s="1"/>
  <c r="N149" i="1"/>
  <c r="M184" i="1" s="1"/>
  <c r="O149" i="1"/>
  <c r="N184" i="1" s="1"/>
  <c r="P149" i="1"/>
  <c r="O184" i="1" s="1"/>
  <c r="E149" i="1"/>
  <c r="D184" i="1" s="1"/>
  <c r="F133" i="1"/>
  <c r="E183" i="1" s="1"/>
  <c r="G133" i="1"/>
  <c r="F183" i="1" s="1"/>
  <c r="H133" i="1"/>
  <c r="G183" i="1" s="1"/>
  <c r="I133" i="1"/>
  <c r="H183" i="1" s="1"/>
  <c r="J133" i="1"/>
  <c r="I183" i="1" s="1"/>
  <c r="K133" i="1"/>
  <c r="J183" i="1" s="1"/>
  <c r="L133" i="1"/>
  <c r="K183" i="1" s="1"/>
  <c r="M133" i="1"/>
  <c r="L183" i="1" s="1"/>
  <c r="N133" i="1"/>
  <c r="M183" i="1" s="1"/>
  <c r="O133" i="1"/>
  <c r="N183" i="1" s="1"/>
  <c r="P133" i="1"/>
  <c r="O183" i="1" s="1"/>
  <c r="E133" i="1"/>
  <c r="D183" i="1" s="1"/>
  <c r="F65" i="1"/>
  <c r="E179" i="1" s="1"/>
  <c r="G65" i="1"/>
  <c r="F179" i="1" s="1"/>
  <c r="H65" i="1"/>
  <c r="G179" i="1" s="1"/>
  <c r="I65" i="1"/>
  <c r="H179" i="1" s="1"/>
  <c r="J65" i="1"/>
  <c r="I179" i="1" s="1"/>
  <c r="K65" i="1"/>
  <c r="J179" i="1" s="1"/>
  <c r="L65" i="1"/>
  <c r="K179" i="1" s="1"/>
  <c r="M65" i="1"/>
  <c r="L179" i="1" s="1"/>
  <c r="N65" i="1"/>
  <c r="M179" i="1" s="1"/>
  <c r="O65" i="1"/>
  <c r="N179" i="1" s="1"/>
  <c r="P65" i="1"/>
  <c r="O179" i="1" s="1"/>
  <c r="E65" i="1"/>
  <c r="D179" i="1" s="1"/>
  <c r="O50" i="1"/>
  <c r="N178" i="1" s="1"/>
  <c r="P50" i="1"/>
  <c r="O178" i="1" s="1"/>
  <c r="F33" i="1"/>
  <c r="E177" i="1" s="1"/>
  <c r="G33" i="1"/>
  <c r="F177" i="1" s="1"/>
  <c r="H33" i="1"/>
  <c r="G177" i="1" s="1"/>
  <c r="I33" i="1"/>
  <c r="H177" i="1" s="1"/>
  <c r="J33" i="1"/>
  <c r="I177" i="1" s="1"/>
  <c r="K33" i="1"/>
  <c r="J177" i="1" s="1"/>
  <c r="L33" i="1"/>
  <c r="K177" i="1" s="1"/>
  <c r="M33" i="1"/>
  <c r="L177" i="1" s="1"/>
  <c r="N33" i="1"/>
  <c r="M177" i="1" s="1"/>
  <c r="O33" i="1"/>
  <c r="N177" i="1" s="1"/>
  <c r="P33" i="1"/>
  <c r="O177" i="1" s="1"/>
  <c r="D177" i="1"/>
  <c r="F16" i="1"/>
  <c r="E176" i="1" s="1"/>
  <c r="G16" i="1"/>
  <c r="F176" i="1" s="1"/>
  <c r="H16" i="1"/>
  <c r="G176" i="1" s="1"/>
  <c r="I16" i="1"/>
  <c r="H176" i="1" s="1"/>
  <c r="J16" i="1"/>
  <c r="I176" i="1" s="1"/>
  <c r="K16" i="1"/>
  <c r="J176" i="1" s="1"/>
  <c r="L16" i="1"/>
  <c r="K176" i="1" s="1"/>
  <c r="M16" i="1"/>
  <c r="L176" i="1" s="1"/>
  <c r="N16" i="1"/>
  <c r="M176" i="1" s="1"/>
  <c r="O16" i="1"/>
  <c r="N176" i="1" s="1"/>
  <c r="P16" i="1"/>
  <c r="O176" i="1" s="1"/>
  <c r="D176" i="1"/>
  <c r="D186" i="1" l="1"/>
  <c r="D187" i="1" s="1"/>
  <c r="D189" i="1" s="1"/>
  <c r="N186" i="1"/>
  <c r="N187" i="1" s="1"/>
  <c r="N189" i="1" s="1"/>
  <c r="L186" i="1"/>
  <c r="L187" i="1" s="1"/>
  <c r="L189" i="1" s="1"/>
  <c r="J186" i="1"/>
  <c r="J187" i="1" s="1"/>
  <c r="J189" i="1" s="1"/>
  <c r="H186" i="1"/>
  <c r="H187" i="1" s="1"/>
  <c r="H189" i="1" s="1"/>
  <c r="F186" i="1"/>
  <c r="F187" i="1" s="1"/>
  <c r="F189" i="1" s="1"/>
  <c r="O186" i="1"/>
  <c r="O187" i="1" s="1"/>
  <c r="O189" i="1" s="1"/>
  <c r="M186" i="1"/>
  <c r="M187" i="1" s="1"/>
  <c r="M189" i="1" s="1"/>
  <c r="K186" i="1"/>
  <c r="K187" i="1" s="1"/>
  <c r="K189" i="1" s="1"/>
  <c r="I186" i="1"/>
  <c r="I187" i="1" s="1"/>
  <c r="I189" i="1" s="1"/>
  <c r="G186" i="1"/>
  <c r="G187" i="1" s="1"/>
  <c r="G189" i="1" s="1"/>
  <c r="E186" i="1"/>
  <c r="E187" i="1" s="1"/>
  <c r="E189" i="1" s="1"/>
  <c r="O309" i="3"/>
  <c r="N309" i="3"/>
  <c r="M309" i="3"/>
  <c r="L309" i="3"/>
  <c r="K309" i="3"/>
  <c r="J309" i="3"/>
  <c r="I309" i="3"/>
  <c r="H309" i="3"/>
  <c r="G309" i="3"/>
  <c r="F309" i="3"/>
  <c r="E309" i="3"/>
  <c r="D312" i="3"/>
  <c r="F310" i="3" l="1"/>
  <c r="F312" i="3" s="1"/>
  <c r="H310" i="3"/>
  <c r="H312" i="3" s="1"/>
  <c r="J310" i="3"/>
  <c r="J312" i="3" s="1"/>
  <c r="L310" i="3"/>
  <c r="L312" i="3" s="1"/>
  <c r="N310" i="3"/>
  <c r="N312" i="3" s="1"/>
  <c r="E310" i="3"/>
  <c r="E312" i="3" s="1"/>
  <c r="G310" i="3"/>
  <c r="G312" i="3" s="1"/>
  <c r="I310" i="3"/>
  <c r="I312" i="3" s="1"/>
  <c r="K310" i="3"/>
  <c r="K312" i="3" s="1"/>
  <c r="M310" i="3"/>
  <c r="M312" i="3" s="1"/>
  <c r="O310" i="3"/>
  <c r="O312" i="3" s="1"/>
</calcChain>
</file>

<file path=xl/sharedStrings.xml><?xml version="1.0" encoding="utf-8"?>
<sst xmlns="http://schemas.openxmlformats.org/spreadsheetml/2006/main" count="1581" uniqueCount="175">
  <si>
    <t>в государственных образовательных учреждениях</t>
  </si>
  <si>
    <t>№</t>
  </si>
  <si>
    <t>№ рецепт.</t>
  </si>
  <si>
    <t>Наименование блюд</t>
  </si>
  <si>
    <t>Выход</t>
  </si>
  <si>
    <t>Пищ. вещества (гр)</t>
  </si>
  <si>
    <t>Эн.цен-ть</t>
  </si>
  <si>
    <t>Витамины (мг)</t>
  </si>
  <si>
    <t>Минеральные вещества (мг)</t>
  </si>
  <si>
    <t>п/п</t>
  </si>
  <si>
    <t>по сборн.</t>
  </si>
  <si>
    <t>(гр)</t>
  </si>
  <si>
    <t>Белки</t>
  </si>
  <si>
    <t xml:space="preserve">Жиры </t>
  </si>
  <si>
    <t>Углеводы</t>
  </si>
  <si>
    <t>(ккал)</t>
  </si>
  <si>
    <t>В1</t>
  </si>
  <si>
    <t>С</t>
  </si>
  <si>
    <t>А</t>
  </si>
  <si>
    <t>Е</t>
  </si>
  <si>
    <t>Ca</t>
  </si>
  <si>
    <t>P</t>
  </si>
  <si>
    <t>Mg</t>
  </si>
  <si>
    <t>Fe</t>
  </si>
  <si>
    <t>Первая неделя</t>
  </si>
  <si>
    <t>Понедельник</t>
  </si>
  <si>
    <t>Завтрак:</t>
  </si>
  <si>
    <t>1.</t>
  </si>
  <si>
    <t>2.</t>
  </si>
  <si>
    <t>3.</t>
  </si>
  <si>
    <t>4.</t>
  </si>
  <si>
    <t>5.</t>
  </si>
  <si>
    <t>6.</t>
  </si>
  <si>
    <t>Итого за завтрак:</t>
  </si>
  <si>
    <t xml:space="preserve">Обед </t>
  </si>
  <si>
    <t>7.</t>
  </si>
  <si>
    <t>Итого за обед:</t>
  </si>
  <si>
    <t>Всего за день:</t>
  </si>
  <si>
    <t>Вторник</t>
  </si>
  <si>
    <t>Обед:</t>
  </si>
  <si>
    <t>Среда</t>
  </si>
  <si>
    <t xml:space="preserve">Итого: </t>
  </si>
  <si>
    <t>Четверг</t>
  </si>
  <si>
    <t>Пятница</t>
  </si>
  <si>
    <t>Вторая неделя</t>
  </si>
  <si>
    <t>Итого за завтрак</t>
  </si>
  <si>
    <t>Итого:</t>
  </si>
  <si>
    <t>Итого за завтрак :</t>
  </si>
  <si>
    <t>Итого за обед</t>
  </si>
  <si>
    <t>Пищевая и энергетическая ценность по цикличному меню с подгарнировкой детей от 12-18 лет</t>
  </si>
  <si>
    <t>1 день</t>
  </si>
  <si>
    <t xml:space="preserve">2 день </t>
  </si>
  <si>
    <t>3 день</t>
  </si>
  <si>
    <t xml:space="preserve">4 день </t>
  </si>
  <si>
    <t xml:space="preserve">5 день </t>
  </si>
  <si>
    <t xml:space="preserve">6 день </t>
  </si>
  <si>
    <t xml:space="preserve">7 день </t>
  </si>
  <si>
    <t>8 день</t>
  </si>
  <si>
    <t xml:space="preserve">9 день </t>
  </si>
  <si>
    <t xml:space="preserve">10 день </t>
  </si>
  <si>
    <t xml:space="preserve">Среднедневное </t>
  </si>
  <si>
    <t xml:space="preserve">норма 50 </t>
  </si>
  <si>
    <t>Выполнение %</t>
  </si>
  <si>
    <t>Используемая литература:</t>
  </si>
  <si>
    <t>Сборник технологических нормативов, рецептур блюд  и кулинарных изделий для школьных образовательных учреждений, школ-интернатов,</t>
  </si>
  <si>
    <t>Примерное меню горячих школьных завтраков и обедов для организации питания детей от 7 до 11 лет</t>
  </si>
  <si>
    <t>200/5</t>
  </si>
  <si>
    <t xml:space="preserve">Кофейный напиток с молоком </t>
  </si>
  <si>
    <t xml:space="preserve">Хлеб пшеничный </t>
  </si>
  <si>
    <t xml:space="preserve">Хлеб ржано-пшеничный </t>
  </si>
  <si>
    <t xml:space="preserve">Итого за день: </t>
  </si>
  <si>
    <t xml:space="preserve">Чай с сахаром </t>
  </si>
  <si>
    <t>Сыр (порциями)</t>
  </si>
  <si>
    <t xml:space="preserve">Каша пшенная молочная жидкая </t>
  </si>
  <si>
    <t xml:space="preserve">обед </t>
  </si>
  <si>
    <t>ТУ 030</t>
  </si>
  <si>
    <t>Примерное меню горячих школьных завтраков и обедов для организации питания детей от 12 до 18 лет</t>
  </si>
  <si>
    <t>Пищевая и энергетическая ценность по цикличному меню с подгарнировкой детей от 7-11 лет</t>
  </si>
  <si>
    <t xml:space="preserve">Котлеты из говядины с соусом томатным </t>
  </si>
  <si>
    <t>76/2021</t>
  </si>
  <si>
    <t>457/2021</t>
  </si>
  <si>
    <t>464/2021</t>
  </si>
  <si>
    <t>235/2021</t>
  </si>
  <si>
    <t xml:space="preserve">Котлеты из мяса птицы с соусом томатным </t>
  </si>
  <si>
    <t>377/2021</t>
  </si>
  <si>
    <t xml:space="preserve">Пюре картофельное </t>
  </si>
  <si>
    <t>385/2021</t>
  </si>
  <si>
    <t xml:space="preserve">Рис отварной </t>
  </si>
  <si>
    <t>148/2021</t>
  </si>
  <si>
    <t>104/2021</t>
  </si>
  <si>
    <t xml:space="preserve">Щи из свежей капусты с картофелем </t>
  </si>
  <si>
    <t>Овощная подгарнировка (Огурцы свежие)</t>
  </si>
  <si>
    <t>норма 20%</t>
  </si>
  <si>
    <t>норма 30</t>
  </si>
  <si>
    <t>детских домов и детских оздоровительных учреждений. Изд. Пермь 2021 г.</t>
  </si>
  <si>
    <t>7 день</t>
  </si>
  <si>
    <t xml:space="preserve">8 день </t>
  </si>
  <si>
    <t>10 день</t>
  </si>
  <si>
    <t>47/2021</t>
  </si>
  <si>
    <t>Овощная подгарнировка (Винегрет овощной)</t>
  </si>
  <si>
    <t>134/2021</t>
  </si>
  <si>
    <t xml:space="preserve">Суп-пюре из разных овощей с гренками </t>
  </si>
  <si>
    <t>ТУ 584</t>
  </si>
  <si>
    <t xml:space="preserve">Тефтели рыбные из минтая с соусом томатным </t>
  </si>
  <si>
    <t>200/15</t>
  </si>
  <si>
    <t>256/2021</t>
  </si>
  <si>
    <t xml:space="preserve">Макаронные изделия отварные </t>
  </si>
  <si>
    <t>484/2021</t>
  </si>
  <si>
    <t>42/2021</t>
  </si>
  <si>
    <t xml:space="preserve">Овощная подгарнировка (Салат картофельный с зеленым горошком) </t>
  </si>
  <si>
    <t>95/2021</t>
  </si>
  <si>
    <t xml:space="preserve">Борщ с капустой и картофелем </t>
  </si>
  <si>
    <t>459/2021</t>
  </si>
  <si>
    <t xml:space="preserve">Чай с лимоном </t>
  </si>
  <si>
    <t>213/2021</t>
  </si>
  <si>
    <t xml:space="preserve">Каша гречневая вязкая </t>
  </si>
  <si>
    <t>495/2021</t>
  </si>
  <si>
    <t xml:space="preserve">Компот из смеси сухофруктов витамин </t>
  </si>
  <si>
    <t xml:space="preserve">ТУ031 </t>
  </si>
  <si>
    <t>Булочные изделия (Булочка обыкновенная со сгущ. молоком)</t>
  </si>
  <si>
    <t xml:space="preserve">Кисель из концентрата плодового и ягодного витамин </t>
  </si>
  <si>
    <t>21/2021</t>
  </si>
  <si>
    <t xml:space="preserve">Салат из моркови </t>
  </si>
  <si>
    <t>268/2021</t>
  </si>
  <si>
    <t>1/2021</t>
  </si>
  <si>
    <t>Овощная подгарнировка (Салат из капусты белокочанной)</t>
  </si>
  <si>
    <t>122/2021</t>
  </si>
  <si>
    <t xml:space="preserve">Суп с рыбными консервами </t>
  </si>
  <si>
    <t>328/2021</t>
  </si>
  <si>
    <t>Жаркое по-домашнему с куриным фаршем</t>
  </si>
  <si>
    <t>236/2021</t>
  </si>
  <si>
    <t xml:space="preserve">Каша рисовая молочная жидкая </t>
  </si>
  <si>
    <t>79/2021</t>
  </si>
  <si>
    <t xml:space="preserve">Масло сливочное (порциями) </t>
  </si>
  <si>
    <t>18/2021</t>
  </si>
  <si>
    <t>Овощная подгарнировка (Салат из свежих помидоров и огурцов)</t>
  </si>
  <si>
    <t>113/2021</t>
  </si>
  <si>
    <t xml:space="preserve">Суп картофельный с бобовыми </t>
  </si>
  <si>
    <t>229/2021</t>
  </si>
  <si>
    <t xml:space="preserve">Каша "Дружба" </t>
  </si>
  <si>
    <t>15/2021</t>
  </si>
  <si>
    <t xml:space="preserve">Овощная подгарнировка (Салат из свежих огурцов с луком) </t>
  </si>
  <si>
    <t>116/2021</t>
  </si>
  <si>
    <t xml:space="preserve">Суп из овощей </t>
  </si>
  <si>
    <t xml:space="preserve">ТУ 031 </t>
  </si>
  <si>
    <t>486/2021</t>
  </si>
  <si>
    <t xml:space="preserve">Компот из свежих яблок </t>
  </si>
  <si>
    <t>Кондитерские изделия (Коржик молочный)</t>
  </si>
  <si>
    <t>26/2021</t>
  </si>
  <si>
    <t>Овощная подгарнировка (Салат из свеклы отварной)</t>
  </si>
  <si>
    <t>100/2021</t>
  </si>
  <si>
    <t xml:space="preserve">Рассольник Ленинградский </t>
  </si>
  <si>
    <t>227/2021</t>
  </si>
  <si>
    <t xml:space="preserve">Каша ячневая вязкая </t>
  </si>
  <si>
    <t>ТУ584</t>
  </si>
  <si>
    <t>Котлеты рыбные из минтая с соусом томатным</t>
  </si>
  <si>
    <t>279/2021</t>
  </si>
  <si>
    <t xml:space="preserve">Запеканка из творожной массы с повидлом </t>
  </si>
  <si>
    <t>150/30</t>
  </si>
  <si>
    <t>Фрукты (Яблоки свежие)</t>
  </si>
  <si>
    <t>5/2021</t>
  </si>
  <si>
    <t xml:space="preserve">Овощная подгарнировка (Салат из капусты белокочанной и огурцов) </t>
  </si>
  <si>
    <t>367/2021</t>
  </si>
  <si>
    <t xml:space="preserve">Птица в соусе с томатом </t>
  </si>
  <si>
    <t>232/2021</t>
  </si>
  <si>
    <t xml:space="preserve">Каша пшеничная молочная жидкая </t>
  </si>
  <si>
    <t>Масло сливочное (порциями)</t>
  </si>
  <si>
    <t>Овощная подгарнировка (Помидоры свежие)</t>
  </si>
  <si>
    <t>Фрикадельки из говядины с соусом томатным</t>
  </si>
  <si>
    <t>250/5</t>
  </si>
  <si>
    <t>250/15</t>
  </si>
  <si>
    <t>150/50</t>
  </si>
  <si>
    <t>497/2021</t>
  </si>
  <si>
    <t>Напиток ягодный</t>
  </si>
  <si>
    <t xml:space="preserve">Омлет Натуральный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</si>
</sst>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2" fillId="0" borderId="9" xfId="0" applyFont="1" applyBorder="1"/>
    <xf numFmtId="0" fontId="4" fillId="0" borderId="9" xfId="0" applyFont="1" applyBorder="1"/>
    <xf numFmtId="0" fontId="2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49" fontId="2" fillId="2" borderId="9" xfId="0" applyNumberFormat="1" applyFont="1" applyFill="1" applyBorder="1" applyAlignment="1">
      <alignment horizontal="center" vertical="center"/>
    </xf>
    <xf numFmtId="0" fontId="0" fillId="0" borderId="9" xfId="0" applyBorder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/>
    <xf numFmtId="0" fontId="4" fillId="0" borderId="9" xfId="0" applyFont="1" applyBorder="1" applyAlignment="1">
      <alignment vertical="center"/>
    </xf>
    <xf numFmtId="17" fontId="2" fillId="2" borderId="9" xfId="0" applyNumberFormat="1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8" xfId="0" applyFont="1" applyBorder="1"/>
    <xf numFmtId="0" fontId="4" fillId="2" borderId="9" xfId="0" applyFont="1" applyFill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7" fontId="5" fillId="2" borderId="9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/>
    </xf>
    <xf numFmtId="2" fontId="5" fillId="0" borderId="9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10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/>
    <xf numFmtId="0" fontId="4" fillId="0" borderId="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0" fontId="6" fillId="0" borderId="0" xfId="0" applyFont="1"/>
    <xf numFmtId="0" fontId="1" fillId="0" borderId="0" xfId="0" applyFont="1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4"/>
  <sheetViews>
    <sheetView topLeftCell="A171" zoomScale="90" zoomScaleNormal="90" workbookViewId="0">
      <selection activeCell="A171" sqref="A171:R198"/>
    </sheetView>
  </sheetViews>
  <sheetFormatPr defaultRowHeight="15" x14ac:dyDescent="0.25"/>
  <cols>
    <col min="3" max="3" width="52.42578125" customWidth="1"/>
  </cols>
  <sheetData>
    <row r="1" spans="1:16" x14ac:dyDescent="0.25">
      <c r="A1" s="1"/>
      <c r="B1" s="1"/>
      <c r="C1" s="1"/>
      <c r="D1" s="1" t="s">
        <v>65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1"/>
      <c r="B2" s="1"/>
      <c r="C2" s="1"/>
      <c r="D2" s="1"/>
      <c r="E2" s="1"/>
      <c r="F2" s="1" t="s">
        <v>0</v>
      </c>
      <c r="G2" s="1"/>
      <c r="H2" s="1"/>
      <c r="I2" s="2"/>
      <c r="J2" s="1"/>
      <c r="K2" s="1"/>
      <c r="L2" s="1"/>
      <c r="M2" s="1"/>
      <c r="N2" s="1"/>
      <c r="O2" s="1"/>
      <c r="P2" s="1"/>
    </row>
    <row r="3" spans="1:16" x14ac:dyDescent="0.25">
      <c r="A3" s="3" t="s">
        <v>1</v>
      </c>
      <c r="B3" s="3" t="s">
        <v>2</v>
      </c>
      <c r="C3" s="4" t="s">
        <v>3</v>
      </c>
      <c r="D3" s="4" t="s">
        <v>4</v>
      </c>
      <c r="E3" s="5" t="s">
        <v>5</v>
      </c>
      <c r="F3" s="6"/>
      <c r="G3" s="7"/>
      <c r="H3" s="8" t="s">
        <v>6</v>
      </c>
      <c r="I3" s="9"/>
      <c r="J3" s="6" t="s">
        <v>7</v>
      </c>
      <c r="K3" s="6"/>
      <c r="L3" s="7"/>
      <c r="M3" s="10" t="s">
        <v>8</v>
      </c>
      <c r="N3" s="6"/>
      <c r="O3" s="6"/>
      <c r="P3" s="6"/>
    </row>
    <row r="4" spans="1:16" x14ac:dyDescent="0.25">
      <c r="A4" s="11" t="s">
        <v>9</v>
      </c>
      <c r="B4" s="11" t="s">
        <v>10</v>
      </c>
      <c r="C4" s="11"/>
      <c r="D4" s="12" t="s">
        <v>11</v>
      </c>
      <c r="E4" s="13" t="s">
        <v>12</v>
      </c>
      <c r="F4" s="13" t="s">
        <v>13</v>
      </c>
      <c r="G4" s="13" t="s">
        <v>14</v>
      </c>
      <c r="H4" s="12" t="s">
        <v>15</v>
      </c>
      <c r="I4" s="13" t="s">
        <v>16</v>
      </c>
      <c r="J4" s="13" t="s">
        <v>17</v>
      </c>
      <c r="K4" s="13" t="s">
        <v>18</v>
      </c>
      <c r="L4" s="13" t="s">
        <v>19</v>
      </c>
      <c r="M4" s="13" t="s">
        <v>20</v>
      </c>
      <c r="N4" s="13" t="s">
        <v>21</v>
      </c>
      <c r="O4" s="13" t="s">
        <v>22</v>
      </c>
      <c r="P4" s="13" t="s">
        <v>23</v>
      </c>
    </row>
    <row r="5" spans="1:16" x14ac:dyDescent="0.25">
      <c r="A5" s="13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  <c r="I5" s="13">
        <v>9</v>
      </c>
      <c r="J5" s="13">
        <v>10</v>
      </c>
      <c r="K5" s="13">
        <v>11</v>
      </c>
      <c r="L5" s="13">
        <v>12</v>
      </c>
      <c r="M5" s="13">
        <v>13</v>
      </c>
      <c r="N5" s="13">
        <v>14</v>
      </c>
      <c r="O5" s="13">
        <v>15</v>
      </c>
      <c r="P5" s="13">
        <v>16</v>
      </c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1"/>
      <c r="B7" s="1"/>
      <c r="C7" s="1"/>
      <c r="D7" s="14" t="s">
        <v>24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1"/>
      <c r="B9" s="1"/>
      <c r="C9" s="14" t="s">
        <v>25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1"/>
      <c r="B10" s="14" t="s">
        <v>26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15" t="s">
        <v>27</v>
      </c>
      <c r="B11" s="15" t="s">
        <v>114</v>
      </c>
      <c r="C11" s="16" t="s">
        <v>115</v>
      </c>
      <c r="D11" s="17" t="s">
        <v>66</v>
      </c>
      <c r="E11" s="15">
        <v>8.92</v>
      </c>
      <c r="F11" s="15">
        <v>7.68</v>
      </c>
      <c r="G11" s="15">
        <v>32.200000000000003</v>
      </c>
      <c r="H11" s="15">
        <v>233.4</v>
      </c>
      <c r="I11" s="15">
        <v>0.19</v>
      </c>
      <c r="J11" s="15">
        <v>0.6</v>
      </c>
      <c r="K11" s="15">
        <v>38.200000000000003</v>
      </c>
      <c r="L11" s="15">
        <v>0.44</v>
      </c>
      <c r="M11" s="15">
        <v>115.6</v>
      </c>
      <c r="N11" s="15">
        <v>222.6</v>
      </c>
      <c r="O11" s="15">
        <v>111</v>
      </c>
      <c r="P11" s="15">
        <v>3.42</v>
      </c>
    </row>
    <row r="12" spans="1:16" x14ac:dyDescent="0.25">
      <c r="A12" s="15" t="s">
        <v>28</v>
      </c>
      <c r="B12" s="15" t="s">
        <v>79</v>
      </c>
      <c r="C12" s="16" t="s">
        <v>72</v>
      </c>
      <c r="D12" s="17">
        <v>20</v>
      </c>
      <c r="E12" s="15">
        <v>4.12</v>
      </c>
      <c r="F12" s="15">
        <v>5.52</v>
      </c>
      <c r="G12" s="15">
        <v>0</v>
      </c>
      <c r="H12" s="15">
        <v>66.2</v>
      </c>
      <c r="I12" s="15">
        <v>0.01</v>
      </c>
      <c r="J12" s="15">
        <v>0.12</v>
      </c>
      <c r="K12" s="15">
        <v>110.2</v>
      </c>
      <c r="L12" s="15">
        <v>0.08</v>
      </c>
      <c r="M12" s="15">
        <v>148.80000000000001</v>
      </c>
      <c r="N12" s="15">
        <v>82.4</v>
      </c>
      <c r="O12" s="15">
        <v>8</v>
      </c>
      <c r="P12" s="15">
        <v>0.2</v>
      </c>
    </row>
    <row r="13" spans="1:16" x14ac:dyDescent="0.25">
      <c r="A13" s="15" t="s">
        <v>29</v>
      </c>
      <c r="B13" s="15" t="s">
        <v>81</v>
      </c>
      <c r="C13" s="16" t="s">
        <v>67</v>
      </c>
      <c r="D13" s="20">
        <v>200</v>
      </c>
      <c r="E13" s="15">
        <v>1.4</v>
      </c>
      <c r="F13" s="15">
        <v>1.2</v>
      </c>
      <c r="G13" s="15">
        <v>11.4</v>
      </c>
      <c r="H13" s="15">
        <v>63</v>
      </c>
      <c r="I13" s="15">
        <v>0.02</v>
      </c>
      <c r="J13" s="15">
        <v>0.3</v>
      </c>
      <c r="K13" s="15">
        <v>9.5</v>
      </c>
      <c r="L13" s="15">
        <v>0</v>
      </c>
      <c r="M13" s="15">
        <v>54.3</v>
      </c>
      <c r="N13" s="15">
        <v>38.299999999999997</v>
      </c>
      <c r="O13" s="15">
        <v>6.3</v>
      </c>
      <c r="P13" s="15">
        <v>7.0000000000000007E-2</v>
      </c>
    </row>
    <row r="14" spans="1:16" x14ac:dyDescent="0.25">
      <c r="A14" s="15" t="s">
        <v>30</v>
      </c>
      <c r="B14" s="15"/>
      <c r="C14" s="16" t="s">
        <v>68</v>
      </c>
      <c r="D14" s="17">
        <v>50</v>
      </c>
      <c r="E14" s="15">
        <v>3.94</v>
      </c>
      <c r="F14" s="15">
        <v>0.4</v>
      </c>
      <c r="G14" s="15">
        <v>26.6</v>
      </c>
      <c r="H14" s="15">
        <v>129.4</v>
      </c>
      <c r="I14" s="15">
        <v>0.06</v>
      </c>
      <c r="J14" s="15">
        <v>0</v>
      </c>
      <c r="K14" s="15">
        <v>0</v>
      </c>
      <c r="L14" s="15">
        <v>0</v>
      </c>
      <c r="M14" s="15">
        <v>10</v>
      </c>
      <c r="N14" s="15">
        <v>32</v>
      </c>
      <c r="O14" s="15">
        <v>7</v>
      </c>
      <c r="P14" s="15">
        <v>0.6</v>
      </c>
    </row>
    <row r="15" spans="1:16" x14ac:dyDescent="0.25">
      <c r="A15" s="15" t="s">
        <v>31</v>
      </c>
      <c r="B15" s="15"/>
      <c r="C15" s="16" t="s">
        <v>69</v>
      </c>
      <c r="D15" s="18">
        <v>50</v>
      </c>
      <c r="E15" s="19">
        <v>3.74</v>
      </c>
      <c r="F15" s="19">
        <v>0.54</v>
      </c>
      <c r="G15" s="19">
        <v>24.24</v>
      </c>
      <c r="H15" s="19">
        <v>119</v>
      </c>
      <c r="I15" s="19">
        <v>0.76</v>
      </c>
      <c r="J15" s="19">
        <v>0</v>
      </c>
      <c r="K15" s="19">
        <v>0</v>
      </c>
      <c r="L15" s="19">
        <v>0</v>
      </c>
      <c r="M15" s="19">
        <v>19.14</v>
      </c>
      <c r="N15" s="19">
        <v>88.4</v>
      </c>
      <c r="O15" s="19">
        <v>26.9</v>
      </c>
      <c r="P15" s="19">
        <v>1.5</v>
      </c>
    </row>
    <row r="16" spans="1:16" x14ac:dyDescent="0.25">
      <c r="A16" s="15"/>
      <c r="B16" s="15"/>
      <c r="C16" s="21" t="s">
        <v>33</v>
      </c>
      <c r="D16" s="22">
        <v>525</v>
      </c>
      <c r="E16" s="23">
        <f>SUM(E11:E15)</f>
        <v>22.119999999999997</v>
      </c>
      <c r="F16" s="23">
        <f t="shared" ref="F16:P16" si="0">SUM(F11:F15)</f>
        <v>15.34</v>
      </c>
      <c r="G16" s="23">
        <f t="shared" si="0"/>
        <v>94.44</v>
      </c>
      <c r="H16" s="23">
        <f t="shared" si="0"/>
        <v>611</v>
      </c>
      <c r="I16" s="23">
        <f t="shared" si="0"/>
        <v>1.04</v>
      </c>
      <c r="J16" s="23">
        <f t="shared" si="0"/>
        <v>1.02</v>
      </c>
      <c r="K16" s="23">
        <f t="shared" si="0"/>
        <v>157.9</v>
      </c>
      <c r="L16" s="23">
        <f t="shared" si="0"/>
        <v>0.52</v>
      </c>
      <c r="M16" s="23">
        <f t="shared" si="0"/>
        <v>347.84</v>
      </c>
      <c r="N16" s="23">
        <f t="shared" si="0"/>
        <v>463.70000000000005</v>
      </c>
      <c r="O16" s="23">
        <f t="shared" si="0"/>
        <v>159.20000000000002</v>
      </c>
      <c r="P16" s="23">
        <f t="shared" si="0"/>
        <v>5.79</v>
      </c>
    </row>
    <row r="18" spans="1:1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3" t="s">
        <v>1</v>
      </c>
      <c r="B21" s="3" t="s">
        <v>2</v>
      </c>
      <c r="C21" s="4" t="s">
        <v>3</v>
      </c>
      <c r="D21" s="4" t="s">
        <v>4</v>
      </c>
      <c r="E21" s="5" t="s">
        <v>5</v>
      </c>
      <c r="F21" s="6"/>
      <c r="G21" s="7"/>
      <c r="H21" s="8" t="s">
        <v>6</v>
      </c>
      <c r="I21" s="30"/>
      <c r="J21" s="6" t="s">
        <v>7</v>
      </c>
      <c r="K21" s="6"/>
      <c r="L21" s="7"/>
      <c r="M21" s="10" t="s">
        <v>8</v>
      </c>
      <c r="N21" s="6"/>
      <c r="O21" s="6"/>
      <c r="P21" s="6"/>
    </row>
    <row r="22" spans="1:16" x14ac:dyDescent="0.25">
      <c r="A22" s="11" t="s">
        <v>9</v>
      </c>
      <c r="B22" s="11" t="s">
        <v>10</v>
      </c>
      <c r="C22" s="11"/>
      <c r="D22" s="12" t="s">
        <v>11</v>
      </c>
      <c r="E22" s="13" t="s">
        <v>12</v>
      </c>
      <c r="F22" s="13" t="s">
        <v>13</v>
      </c>
      <c r="G22" s="13" t="s">
        <v>14</v>
      </c>
      <c r="H22" s="12" t="s">
        <v>15</v>
      </c>
      <c r="I22" s="13" t="s">
        <v>16</v>
      </c>
      <c r="J22" s="13" t="s">
        <v>17</v>
      </c>
      <c r="K22" s="13" t="s">
        <v>18</v>
      </c>
      <c r="L22" s="13" t="s">
        <v>19</v>
      </c>
      <c r="M22" s="13" t="s">
        <v>20</v>
      </c>
      <c r="N22" s="13" t="s">
        <v>21</v>
      </c>
      <c r="O22" s="13" t="s">
        <v>22</v>
      </c>
      <c r="P22" s="13" t="s">
        <v>23</v>
      </c>
    </row>
    <row r="23" spans="1:16" x14ac:dyDescent="0.25">
      <c r="A23" s="13">
        <v>1</v>
      </c>
      <c r="B23" s="13">
        <v>2</v>
      </c>
      <c r="C23" s="13">
        <v>3</v>
      </c>
      <c r="D23" s="13">
        <v>4</v>
      </c>
      <c r="E23" s="13">
        <v>5</v>
      </c>
      <c r="F23" s="13">
        <v>6</v>
      </c>
      <c r="G23" s="13">
        <v>7</v>
      </c>
      <c r="H23" s="13">
        <v>8</v>
      </c>
      <c r="I23" s="13">
        <v>9</v>
      </c>
      <c r="J23" s="13">
        <v>10</v>
      </c>
      <c r="K23" s="13">
        <v>11</v>
      </c>
      <c r="L23" s="13">
        <v>12</v>
      </c>
      <c r="M23" s="13">
        <v>13</v>
      </c>
      <c r="N23" s="13">
        <v>14</v>
      </c>
      <c r="O23" s="13">
        <v>15</v>
      </c>
      <c r="P23" s="13">
        <v>16</v>
      </c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4" t="s">
        <v>38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s="71" customFormat="1" x14ac:dyDescent="0.25">
      <c r="A27" s="1"/>
      <c r="B27" s="14" t="s">
        <v>26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5" t="s">
        <v>27</v>
      </c>
      <c r="B28" s="39" t="s">
        <v>75</v>
      </c>
      <c r="C28" s="16" t="s">
        <v>78</v>
      </c>
      <c r="D28" s="20">
        <v>100</v>
      </c>
      <c r="E28" s="19">
        <v>10.26</v>
      </c>
      <c r="F28" s="19">
        <v>11.92</v>
      </c>
      <c r="G28" s="19">
        <v>6.74</v>
      </c>
      <c r="H28" s="19">
        <v>180.54</v>
      </c>
      <c r="I28" s="19">
        <v>0.06</v>
      </c>
      <c r="J28" s="19">
        <v>0.45</v>
      </c>
      <c r="K28" s="19">
        <v>6</v>
      </c>
      <c r="L28" s="19">
        <v>0.67</v>
      </c>
      <c r="M28" s="19">
        <v>22.79</v>
      </c>
      <c r="N28" s="19">
        <v>108.64</v>
      </c>
      <c r="O28" s="19">
        <v>21.58</v>
      </c>
      <c r="P28" s="19">
        <v>0.96</v>
      </c>
    </row>
    <row r="29" spans="1:16" x14ac:dyDescent="0.25">
      <c r="A29" s="15" t="s">
        <v>28</v>
      </c>
      <c r="B29" s="19" t="s">
        <v>84</v>
      </c>
      <c r="C29" s="25" t="s">
        <v>85</v>
      </c>
      <c r="D29" s="18">
        <v>150</v>
      </c>
      <c r="E29" s="19">
        <v>4.05</v>
      </c>
      <c r="F29" s="19">
        <v>6</v>
      </c>
      <c r="G29" s="19">
        <v>8.6999999999999993</v>
      </c>
      <c r="H29" s="19">
        <v>105</v>
      </c>
      <c r="I29" s="19">
        <v>0.12</v>
      </c>
      <c r="J29" s="19">
        <v>3.6</v>
      </c>
      <c r="K29" s="19">
        <v>30</v>
      </c>
      <c r="L29" s="19">
        <v>0.15</v>
      </c>
      <c r="M29" s="19">
        <v>37.5</v>
      </c>
      <c r="N29" s="19">
        <v>73.5</v>
      </c>
      <c r="O29" s="19">
        <v>24</v>
      </c>
      <c r="P29" s="19">
        <v>0.83</v>
      </c>
    </row>
    <row r="30" spans="1:16" x14ac:dyDescent="0.25">
      <c r="A30" s="15" t="s">
        <v>29</v>
      </c>
      <c r="B30" s="15" t="s">
        <v>116</v>
      </c>
      <c r="C30" s="16" t="s">
        <v>117</v>
      </c>
      <c r="D30" s="20">
        <v>200</v>
      </c>
      <c r="E30" s="15">
        <v>0.6</v>
      </c>
      <c r="F30" s="15">
        <v>0.1</v>
      </c>
      <c r="G30" s="15">
        <v>20.100000000000001</v>
      </c>
      <c r="H30" s="15">
        <v>84</v>
      </c>
      <c r="I30" s="15">
        <v>0.01</v>
      </c>
      <c r="J30" s="15">
        <v>0.2</v>
      </c>
      <c r="K30" s="15">
        <v>0</v>
      </c>
      <c r="L30" s="15">
        <v>0.4</v>
      </c>
      <c r="M30" s="15">
        <v>20.100000000000001</v>
      </c>
      <c r="N30" s="15">
        <v>19.2</v>
      </c>
      <c r="O30" s="15">
        <v>14.4</v>
      </c>
      <c r="P30" s="15">
        <v>0.69</v>
      </c>
    </row>
    <row r="31" spans="1:16" x14ac:dyDescent="0.25">
      <c r="A31" s="15" t="s">
        <v>30</v>
      </c>
      <c r="B31" s="15"/>
      <c r="C31" s="16" t="s">
        <v>119</v>
      </c>
      <c r="D31" s="20">
        <v>50</v>
      </c>
      <c r="E31" s="19">
        <v>4.45</v>
      </c>
      <c r="F31" s="19">
        <v>3.25</v>
      </c>
      <c r="G31" s="19">
        <v>31.45</v>
      </c>
      <c r="H31" s="19">
        <v>172.5</v>
      </c>
      <c r="I31" s="19">
        <v>0.05</v>
      </c>
      <c r="J31" s="19">
        <v>0</v>
      </c>
      <c r="K31" s="19">
        <v>8.8000000000000007</v>
      </c>
      <c r="L31" s="19">
        <v>0.6</v>
      </c>
      <c r="M31" s="19">
        <v>8.4</v>
      </c>
      <c r="N31" s="19">
        <v>28.8</v>
      </c>
      <c r="O31" s="19">
        <v>5.5</v>
      </c>
      <c r="P31" s="19">
        <v>0.42</v>
      </c>
    </row>
    <row r="32" spans="1:16" x14ac:dyDescent="0.25">
      <c r="A32" s="15" t="s">
        <v>31</v>
      </c>
      <c r="B32" s="15"/>
      <c r="C32" s="16" t="s">
        <v>68</v>
      </c>
      <c r="D32" s="20">
        <v>25</v>
      </c>
      <c r="E32" s="19">
        <v>1.97</v>
      </c>
      <c r="F32" s="19">
        <v>0.2</v>
      </c>
      <c r="G32" s="19">
        <v>13.3</v>
      </c>
      <c r="H32" s="19">
        <v>64.7</v>
      </c>
      <c r="I32" s="19">
        <v>0.03</v>
      </c>
      <c r="J32" s="19">
        <v>0</v>
      </c>
      <c r="K32" s="19">
        <v>0</v>
      </c>
      <c r="L32" s="19">
        <v>0</v>
      </c>
      <c r="M32" s="19">
        <v>5</v>
      </c>
      <c r="N32" s="19">
        <v>16</v>
      </c>
      <c r="O32" s="19">
        <v>3.5</v>
      </c>
      <c r="P32" s="19">
        <v>0.3</v>
      </c>
    </row>
    <row r="33" spans="1:16" x14ac:dyDescent="0.25">
      <c r="A33" s="15"/>
      <c r="B33" s="15"/>
      <c r="C33" s="21" t="s">
        <v>33</v>
      </c>
      <c r="D33" s="23">
        <v>550</v>
      </c>
      <c r="E33" s="23">
        <f t="shared" ref="E33:P33" si="1">SUM(E28:E32)</f>
        <v>21.33</v>
      </c>
      <c r="F33" s="23">
        <f t="shared" si="1"/>
        <v>21.470000000000002</v>
      </c>
      <c r="G33" s="23">
        <f t="shared" si="1"/>
        <v>80.289999999999992</v>
      </c>
      <c r="H33" s="23">
        <f t="shared" si="1"/>
        <v>606.74</v>
      </c>
      <c r="I33" s="23">
        <f t="shared" si="1"/>
        <v>0.27</v>
      </c>
      <c r="J33" s="23">
        <f t="shared" si="1"/>
        <v>4.25</v>
      </c>
      <c r="K33" s="23">
        <f t="shared" si="1"/>
        <v>44.8</v>
      </c>
      <c r="L33" s="23">
        <f t="shared" si="1"/>
        <v>1.8200000000000003</v>
      </c>
      <c r="M33" s="23">
        <f t="shared" si="1"/>
        <v>93.79</v>
      </c>
      <c r="N33" s="23">
        <f t="shared" si="1"/>
        <v>246.14</v>
      </c>
      <c r="O33" s="23">
        <f t="shared" si="1"/>
        <v>68.97999999999999</v>
      </c>
      <c r="P33" s="23">
        <f t="shared" si="1"/>
        <v>3.1999999999999997</v>
      </c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>
        <v>2</v>
      </c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3" t="s">
        <v>1</v>
      </c>
      <c r="B38" s="3" t="s">
        <v>2</v>
      </c>
      <c r="C38" s="4" t="s">
        <v>3</v>
      </c>
      <c r="D38" s="4" t="s">
        <v>4</v>
      </c>
      <c r="E38" s="5" t="s">
        <v>5</v>
      </c>
      <c r="F38" s="6"/>
      <c r="G38" s="7"/>
      <c r="H38" s="8" t="s">
        <v>6</v>
      </c>
      <c r="I38" s="30"/>
      <c r="J38" s="6" t="s">
        <v>7</v>
      </c>
      <c r="K38" s="6"/>
      <c r="L38" s="7"/>
      <c r="M38" s="10" t="s">
        <v>8</v>
      </c>
      <c r="N38" s="6"/>
      <c r="O38" s="6"/>
      <c r="P38" s="6"/>
    </row>
    <row r="39" spans="1:16" x14ac:dyDescent="0.25">
      <c r="A39" s="11" t="s">
        <v>9</v>
      </c>
      <c r="B39" s="11" t="s">
        <v>10</v>
      </c>
      <c r="C39" s="11"/>
      <c r="D39" s="12" t="s">
        <v>11</v>
      </c>
      <c r="E39" s="13" t="s">
        <v>12</v>
      </c>
      <c r="F39" s="13" t="s">
        <v>13</v>
      </c>
      <c r="G39" s="13" t="s">
        <v>14</v>
      </c>
      <c r="H39" s="12" t="s">
        <v>15</v>
      </c>
      <c r="I39" s="13" t="s">
        <v>16</v>
      </c>
      <c r="J39" s="13" t="s">
        <v>17</v>
      </c>
      <c r="K39" s="13" t="s">
        <v>18</v>
      </c>
      <c r="L39" s="13" t="s">
        <v>19</v>
      </c>
      <c r="M39" s="13" t="s">
        <v>20</v>
      </c>
      <c r="N39" s="13" t="s">
        <v>21</v>
      </c>
      <c r="O39" s="13" t="s">
        <v>22</v>
      </c>
      <c r="P39" s="13" t="s">
        <v>23</v>
      </c>
    </row>
    <row r="40" spans="1:16" x14ac:dyDescent="0.25">
      <c r="A40" s="13">
        <v>1</v>
      </c>
      <c r="B40" s="13">
        <v>2</v>
      </c>
      <c r="C40" s="13">
        <v>3</v>
      </c>
      <c r="D40" s="13">
        <v>4</v>
      </c>
      <c r="E40" s="13">
        <v>5</v>
      </c>
      <c r="F40" s="13">
        <v>6</v>
      </c>
      <c r="G40" s="13">
        <v>7</v>
      </c>
      <c r="H40" s="13">
        <v>8</v>
      </c>
      <c r="I40" s="13">
        <v>9</v>
      </c>
      <c r="J40" s="13">
        <v>10</v>
      </c>
      <c r="K40" s="13">
        <v>11</v>
      </c>
      <c r="L40" s="13">
        <v>12</v>
      </c>
      <c r="M40" s="13">
        <v>13</v>
      </c>
      <c r="N40" s="13">
        <v>14</v>
      </c>
      <c r="O40" s="13">
        <v>15</v>
      </c>
      <c r="P40" s="13">
        <v>16</v>
      </c>
    </row>
    <row r="41" spans="1:16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4" t="s">
        <v>40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5">
      <c r="A44" s="1"/>
      <c r="B44" s="14" t="s">
        <v>26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5">
      <c r="A45" s="15" t="s">
        <v>27</v>
      </c>
      <c r="B45" s="40" t="s">
        <v>82</v>
      </c>
      <c r="C45" s="25" t="s">
        <v>73</v>
      </c>
      <c r="D45" s="18" t="s">
        <v>66</v>
      </c>
      <c r="E45" s="19">
        <v>7.46</v>
      </c>
      <c r="F45" s="19">
        <v>7.44</v>
      </c>
      <c r="G45" s="19">
        <v>35.72</v>
      </c>
      <c r="H45" s="19">
        <v>239.6</v>
      </c>
      <c r="I45" s="19">
        <v>0.19</v>
      </c>
      <c r="J45" s="19">
        <v>1.3</v>
      </c>
      <c r="K45" s="19">
        <v>39</v>
      </c>
      <c r="L45" s="19">
        <v>0.16</v>
      </c>
      <c r="M45" s="19">
        <v>131.80000000000001</v>
      </c>
      <c r="N45" s="19">
        <v>182.8</v>
      </c>
      <c r="O45" s="19">
        <v>46.8</v>
      </c>
      <c r="P45" s="19">
        <v>1.2</v>
      </c>
    </row>
    <row r="46" spans="1:16" x14ac:dyDescent="0.25">
      <c r="A46" s="15" t="s">
        <v>28</v>
      </c>
      <c r="B46" s="15" t="s">
        <v>79</v>
      </c>
      <c r="C46" s="16" t="s">
        <v>72</v>
      </c>
      <c r="D46" s="17">
        <v>20</v>
      </c>
      <c r="E46" s="15">
        <v>4.12</v>
      </c>
      <c r="F46" s="15">
        <v>5.52</v>
      </c>
      <c r="G46" s="15">
        <v>0</v>
      </c>
      <c r="H46" s="15">
        <v>66.2</v>
      </c>
      <c r="I46" s="15">
        <v>0.01</v>
      </c>
      <c r="J46" s="15">
        <v>0.12</v>
      </c>
      <c r="K46" s="15">
        <v>110.2</v>
      </c>
      <c r="L46" s="15">
        <v>0.08</v>
      </c>
      <c r="M46" s="15">
        <v>148.80000000000001</v>
      </c>
      <c r="N46" s="15">
        <v>82.4</v>
      </c>
      <c r="O46" s="15">
        <v>8</v>
      </c>
      <c r="P46" s="15">
        <v>0.2</v>
      </c>
    </row>
    <row r="47" spans="1:16" x14ac:dyDescent="0.25">
      <c r="A47" s="15" t="s">
        <v>29</v>
      </c>
      <c r="B47" s="19" t="s">
        <v>112</v>
      </c>
      <c r="C47" s="25" t="s">
        <v>113</v>
      </c>
      <c r="D47" s="18" t="s">
        <v>66</v>
      </c>
      <c r="E47" s="19">
        <v>0.3</v>
      </c>
      <c r="F47" s="19">
        <v>0.1</v>
      </c>
      <c r="G47" s="19">
        <v>9.5</v>
      </c>
      <c r="H47" s="19">
        <v>40</v>
      </c>
      <c r="I47" s="19">
        <v>0</v>
      </c>
      <c r="J47" s="19">
        <v>1</v>
      </c>
      <c r="K47" s="19">
        <v>0</v>
      </c>
      <c r="L47" s="19">
        <v>0.02</v>
      </c>
      <c r="M47" s="19">
        <v>7.9</v>
      </c>
      <c r="N47" s="19">
        <v>9.1</v>
      </c>
      <c r="O47" s="19">
        <v>5</v>
      </c>
      <c r="P47" s="19">
        <v>0.87</v>
      </c>
    </row>
    <row r="48" spans="1:16" x14ac:dyDescent="0.25">
      <c r="A48" s="15" t="s">
        <v>30</v>
      </c>
      <c r="B48" s="19"/>
      <c r="C48" s="16" t="s">
        <v>68</v>
      </c>
      <c r="D48" s="17">
        <v>50</v>
      </c>
      <c r="E48" s="15">
        <v>3.94</v>
      </c>
      <c r="F48" s="15">
        <v>0.4</v>
      </c>
      <c r="G48" s="15">
        <v>26.6</v>
      </c>
      <c r="H48" s="15">
        <v>129.4</v>
      </c>
      <c r="I48" s="15">
        <v>0.06</v>
      </c>
      <c r="J48" s="15">
        <v>0</v>
      </c>
      <c r="K48" s="15">
        <v>0</v>
      </c>
      <c r="L48" s="15">
        <v>0</v>
      </c>
      <c r="M48" s="15">
        <v>10</v>
      </c>
      <c r="N48" s="15">
        <v>32</v>
      </c>
      <c r="O48" s="15">
        <v>7</v>
      </c>
      <c r="P48" s="15">
        <v>0.6</v>
      </c>
    </row>
    <row r="49" spans="1:16" x14ac:dyDescent="0.25">
      <c r="A49" s="15" t="s">
        <v>31</v>
      </c>
      <c r="B49" s="15"/>
      <c r="C49" s="16" t="s">
        <v>69</v>
      </c>
      <c r="D49" s="18">
        <v>50</v>
      </c>
      <c r="E49" s="19">
        <v>3.74</v>
      </c>
      <c r="F49" s="19">
        <v>0.54</v>
      </c>
      <c r="G49" s="19">
        <v>24.24</v>
      </c>
      <c r="H49" s="19">
        <v>119</v>
      </c>
      <c r="I49" s="19">
        <v>0.76</v>
      </c>
      <c r="J49" s="19">
        <v>0</v>
      </c>
      <c r="K49" s="19">
        <v>0</v>
      </c>
      <c r="L49" s="19">
        <v>0</v>
      </c>
      <c r="M49" s="19">
        <v>19.14</v>
      </c>
      <c r="N49" s="19">
        <v>88.4</v>
      </c>
      <c r="O49" s="19">
        <v>26.9</v>
      </c>
      <c r="P49" s="19">
        <v>1.5</v>
      </c>
    </row>
    <row r="50" spans="1:16" x14ac:dyDescent="0.25">
      <c r="A50" s="15"/>
      <c r="B50" s="15"/>
      <c r="C50" s="21" t="s">
        <v>33</v>
      </c>
      <c r="D50" s="23">
        <v>530</v>
      </c>
      <c r="E50" s="23">
        <f t="shared" ref="E50:P50" si="2">SUM(E45:E49)</f>
        <v>19.560000000000002</v>
      </c>
      <c r="F50" s="23">
        <f t="shared" si="2"/>
        <v>14</v>
      </c>
      <c r="G50" s="23">
        <f t="shared" si="2"/>
        <v>96.059999999999988</v>
      </c>
      <c r="H50" s="23">
        <f t="shared" si="2"/>
        <v>594.20000000000005</v>
      </c>
      <c r="I50" s="23">
        <f t="shared" si="2"/>
        <v>1.02</v>
      </c>
      <c r="J50" s="23">
        <f t="shared" si="2"/>
        <v>2.42</v>
      </c>
      <c r="K50" s="23">
        <f t="shared" si="2"/>
        <v>149.19999999999999</v>
      </c>
      <c r="L50" s="23">
        <f t="shared" si="2"/>
        <v>0.26</v>
      </c>
      <c r="M50" s="23">
        <f t="shared" si="2"/>
        <v>317.64</v>
      </c>
      <c r="N50" s="23">
        <f t="shared" si="2"/>
        <v>394.70000000000005</v>
      </c>
      <c r="O50" s="23">
        <f t="shared" si="2"/>
        <v>93.699999999999989</v>
      </c>
      <c r="P50" s="23">
        <f t="shared" si="2"/>
        <v>4.37</v>
      </c>
    </row>
    <row r="51" spans="1:1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25">
      <c r="A54" s="3" t="s">
        <v>1</v>
      </c>
      <c r="B54" s="3" t="s">
        <v>2</v>
      </c>
      <c r="C54" s="4" t="s">
        <v>3</v>
      </c>
      <c r="D54" s="4" t="s">
        <v>4</v>
      </c>
      <c r="E54" s="5" t="s">
        <v>5</v>
      </c>
      <c r="F54" s="6"/>
      <c r="G54" s="7"/>
      <c r="H54" s="8" t="s">
        <v>6</v>
      </c>
      <c r="I54" s="30"/>
      <c r="J54" s="6" t="s">
        <v>7</v>
      </c>
      <c r="K54" s="6"/>
      <c r="L54" s="7"/>
      <c r="M54" s="10" t="s">
        <v>8</v>
      </c>
      <c r="N54" s="6"/>
      <c r="O54" s="6"/>
      <c r="P54" s="6"/>
    </row>
    <row r="55" spans="1:16" x14ac:dyDescent="0.25">
      <c r="A55" s="11" t="s">
        <v>9</v>
      </c>
      <c r="B55" s="11" t="s">
        <v>10</v>
      </c>
      <c r="C55" s="11"/>
      <c r="D55" s="12" t="s">
        <v>11</v>
      </c>
      <c r="E55" s="13" t="s">
        <v>12</v>
      </c>
      <c r="F55" s="13" t="s">
        <v>13</v>
      </c>
      <c r="G55" s="13" t="s">
        <v>14</v>
      </c>
      <c r="H55" s="12" t="s">
        <v>15</v>
      </c>
      <c r="I55" s="13" t="s">
        <v>16</v>
      </c>
      <c r="J55" s="13" t="s">
        <v>17</v>
      </c>
      <c r="K55" s="13" t="s">
        <v>18</v>
      </c>
      <c r="L55" s="13" t="s">
        <v>19</v>
      </c>
      <c r="M55" s="13" t="s">
        <v>20</v>
      </c>
      <c r="N55" s="13" t="s">
        <v>21</v>
      </c>
      <c r="O55" s="13" t="s">
        <v>22</v>
      </c>
      <c r="P55" s="13" t="s">
        <v>23</v>
      </c>
    </row>
    <row r="56" spans="1:16" x14ac:dyDescent="0.25">
      <c r="A56" s="13">
        <v>1</v>
      </c>
      <c r="B56" s="13">
        <v>2</v>
      </c>
      <c r="C56" s="13">
        <v>3</v>
      </c>
      <c r="D56" s="13">
        <v>4</v>
      </c>
      <c r="E56" s="13">
        <v>5</v>
      </c>
      <c r="F56" s="13">
        <v>6</v>
      </c>
      <c r="G56" s="13">
        <v>7</v>
      </c>
      <c r="H56" s="13">
        <v>8</v>
      </c>
      <c r="I56" s="13">
        <v>9</v>
      </c>
      <c r="J56" s="13">
        <v>10</v>
      </c>
      <c r="K56" s="13">
        <v>11</v>
      </c>
      <c r="L56" s="13">
        <v>12</v>
      </c>
      <c r="M56" s="13">
        <v>13</v>
      </c>
      <c r="N56" s="13">
        <v>14</v>
      </c>
      <c r="O56" s="13">
        <v>15</v>
      </c>
      <c r="P56" s="13">
        <v>16</v>
      </c>
    </row>
    <row r="57" spans="1:1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x14ac:dyDescent="0.25">
      <c r="A58" s="1"/>
      <c r="B58" s="1"/>
      <c r="C58" s="14" t="s">
        <v>42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x14ac:dyDescent="0.25">
      <c r="A59" s="1"/>
      <c r="B59" s="14" t="s">
        <v>26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x14ac:dyDescent="0.25">
      <c r="A60" s="15" t="s">
        <v>27</v>
      </c>
      <c r="B60" s="39" t="s">
        <v>121</v>
      </c>
      <c r="C60" s="16" t="s">
        <v>122</v>
      </c>
      <c r="D60" s="20">
        <v>60</v>
      </c>
      <c r="E60" s="19">
        <v>0.72</v>
      </c>
      <c r="F60" s="19">
        <v>3.6</v>
      </c>
      <c r="G60" s="19">
        <v>6.72</v>
      </c>
      <c r="H60" s="19">
        <v>62.4</v>
      </c>
      <c r="I60" s="19">
        <v>0.03</v>
      </c>
      <c r="J60" s="19">
        <v>1.8</v>
      </c>
      <c r="K60" s="19">
        <v>0</v>
      </c>
      <c r="L60" s="19">
        <v>1.8</v>
      </c>
      <c r="M60" s="19">
        <v>14.4</v>
      </c>
      <c r="N60" s="19">
        <v>29.4</v>
      </c>
      <c r="O60" s="19">
        <v>20.399999999999999</v>
      </c>
      <c r="P60" s="19">
        <v>0.38</v>
      </c>
    </row>
    <row r="61" spans="1:16" x14ac:dyDescent="0.25">
      <c r="A61" s="15" t="s">
        <v>28</v>
      </c>
      <c r="B61" s="15" t="s">
        <v>123</v>
      </c>
      <c r="C61" s="25" t="s">
        <v>174</v>
      </c>
      <c r="D61" s="18">
        <v>195</v>
      </c>
      <c r="E61" s="19">
        <v>16.8</v>
      </c>
      <c r="F61" s="19">
        <v>25.5</v>
      </c>
      <c r="G61" s="19">
        <v>4.2</v>
      </c>
      <c r="H61" s="19">
        <v>312</v>
      </c>
      <c r="I61" s="19">
        <v>0.09</v>
      </c>
      <c r="J61" s="19">
        <v>0.6</v>
      </c>
      <c r="K61" s="19">
        <v>372</v>
      </c>
      <c r="L61" s="19">
        <v>1.5</v>
      </c>
      <c r="M61" s="19">
        <v>150</v>
      </c>
      <c r="N61" s="19">
        <v>291</v>
      </c>
      <c r="O61" s="19">
        <v>24</v>
      </c>
      <c r="P61" s="19">
        <v>3.15</v>
      </c>
    </row>
    <row r="62" spans="1:16" x14ac:dyDescent="0.25">
      <c r="A62" s="15" t="s">
        <v>29</v>
      </c>
      <c r="B62" s="15" t="s">
        <v>172</v>
      </c>
      <c r="C62" s="16" t="s">
        <v>173</v>
      </c>
      <c r="D62" s="20">
        <v>200</v>
      </c>
      <c r="E62" s="15">
        <v>0.1</v>
      </c>
      <c r="F62" s="15">
        <v>0.04</v>
      </c>
      <c r="G62" s="15">
        <v>9.9</v>
      </c>
      <c r="H62" s="15">
        <v>41</v>
      </c>
      <c r="I62" s="15">
        <v>0</v>
      </c>
      <c r="J62" s="15">
        <v>1.1000000000000001</v>
      </c>
      <c r="K62" s="15">
        <v>0</v>
      </c>
      <c r="L62" s="15">
        <v>0.2</v>
      </c>
      <c r="M62" s="15">
        <v>3</v>
      </c>
      <c r="N62" s="15">
        <v>2</v>
      </c>
      <c r="O62" s="15">
        <v>2.9</v>
      </c>
      <c r="P62" s="15">
        <v>0.15</v>
      </c>
    </row>
    <row r="63" spans="1:16" x14ac:dyDescent="0.25">
      <c r="A63" s="15" t="s">
        <v>30</v>
      </c>
      <c r="B63" s="15"/>
      <c r="C63" s="16" t="s">
        <v>68</v>
      </c>
      <c r="D63" s="17">
        <v>25</v>
      </c>
      <c r="E63" s="15">
        <v>1.97</v>
      </c>
      <c r="F63" s="15">
        <v>0.2</v>
      </c>
      <c r="G63" s="15">
        <v>13.3</v>
      </c>
      <c r="H63" s="15">
        <v>64.7</v>
      </c>
      <c r="I63" s="15">
        <v>0.03</v>
      </c>
      <c r="J63" s="15">
        <v>0</v>
      </c>
      <c r="K63" s="15">
        <v>0</v>
      </c>
      <c r="L63" s="15">
        <v>0</v>
      </c>
      <c r="M63" s="15">
        <v>5</v>
      </c>
      <c r="N63" s="15">
        <v>16</v>
      </c>
      <c r="O63" s="15">
        <v>3.5</v>
      </c>
      <c r="P63" s="15">
        <v>0.3</v>
      </c>
    </row>
    <row r="64" spans="1:16" x14ac:dyDescent="0.25">
      <c r="A64" s="15" t="s">
        <v>31</v>
      </c>
      <c r="B64" s="15"/>
      <c r="C64" s="16" t="s">
        <v>69</v>
      </c>
      <c r="D64" s="18">
        <v>25</v>
      </c>
      <c r="E64" s="19">
        <v>1.87</v>
      </c>
      <c r="F64" s="19">
        <v>0.27</v>
      </c>
      <c r="G64" s="19">
        <v>12.12</v>
      </c>
      <c r="H64" s="19">
        <v>59.5</v>
      </c>
      <c r="I64" s="19">
        <v>0.38</v>
      </c>
      <c r="J64" s="19">
        <v>0</v>
      </c>
      <c r="K64" s="19">
        <v>0</v>
      </c>
      <c r="L64" s="19">
        <v>0</v>
      </c>
      <c r="M64" s="19">
        <v>9.57</v>
      </c>
      <c r="N64" s="19">
        <v>44.2</v>
      </c>
      <c r="O64" s="19">
        <v>13.45</v>
      </c>
      <c r="P64" s="19">
        <v>0.75</v>
      </c>
    </row>
    <row r="65" spans="1:16" x14ac:dyDescent="0.25">
      <c r="A65" s="27"/>
      <c r="B65" s="15"/>
      <c r="C65" s="21" t="s">
        <v>33</v>
      </c>
      <c r="D65" s="38">
        <v>505</v>
      </c>
      <c r="E65" s="38">
        <f t="shared" ref="E65:P65" si="3">SUM(E60:E64)</f>
        <v>21.46</v>
      </c>
      <c r="F65" s="38">
        <f t="shared" si="3"/>
        <v>29.61</v>
      </c>
      <c r="G65" s="38">
        <f t="shared" si="3"/>
        <v>46.24</v>
      </c>
      <c r="H65" s="38">
        <f t="shared" si="3"/>
        <v>539.59999999999991</v>
      </c>
      <c r="I65" s="38">
        <f t="shared" si="3"/>
        <v>0.53</v>
      </c>
      <c r="J65" s="38">
        <f t="shared" si="3"/>
        <v>3.5</v>
      </c>
      <c r="K65" s="38">
        <f t="shared" si="3"/>
        <v>372</v>
      </c>
      <c r="L65" s="38">
        <f t="shared" si="3"/>
        <v>3.5</v>
      </c>
      <c r="M65" s="38">
        <f t="shared" si="3"/>
        <v>181.97</v>
      </c>
      <c r="N65" s="38">
        <f t="shared" si="3"/>
        <v>382.59999999999997</v>
      </c>
      <c r="O65" s="38">
        <f t="shared" si="3"/>
        <v>64.25</v>
      </c>
      <c r="P65" s="38">
        <f t="shared" si="3"/>
        <v>4.7299999999999995</v>
      </c>
    </row>
    <row r="67" spans="1:16" x14ac:dyDescent="0.25">
      <c r="A67" s="1"/>
      <c r="B67" s="4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>
        <v>3</v>
      </c>
    </row>
    <row r="68" spans="1:1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25">
      <c r="A69" s="3" t="s">
        <v>1</v>
      </c>
      <c r="B69" s="3" t="s">
        <v>2</v>
      </c>
      <c r="C69" s="4" t="s">
        <v>3</v>
      </c>
      <c r="D69" s="4" t="s">
        <v>4</v>
      </c>
      <c r="E69" s="5" t="s">
        <v>5</v>
      </c>
      <c r="F69" s="6"/>
      <c r="G69" s="7"/>
      <c r="H69" s="8" t="s">
        <v>6</v>
      </c>
      <c r="I69" s="30"/>
      <c r="J69" s="6" t="s">
        <v>7</v>
      </c>
      <c r="K69" s="6"/>
      <c r="L69" s="7"/>
      <c r="M69" s="10" t="s">
        <v>8</v>
      </c>
      <c r="N69" s="6"/>
      <c r="O69" s="6"/>
      <c r="P69" s="6"/>
    </row>
    <row r="70" spans="1:16" x14ac:dyDescent="0.25">
      <c r="A70" s="11" t="s">
        <v>9</v>
      </c>
      <c r="B70" s="11" t="s">
        <v>10</v>
      </c>
      <c r="C70" s="11"/>
      <c r="D70" s="12" t="s">
        <v>11</v>
      </c>
      <c r="E70" s="13" t="s">
        <v>12</v>
      </c>
      <c r="F70" s="13" t="s">
        <v>13</v>
      </c>
      <c r="G70" s="13" t="s">
        <v>14</v>
      </c>
      <c r="H70" s="12" t="s">
        <v>15</v>
      </c>
      <c r="I70" s="13" t="s">
        <v>16</v>
      </c>
      <c r="J70" s="13" t="s">
        <v>17</v>
      </c>
      <c r="K70" s="13" t="s">
        <v>18</v>
      </c>
      <c r="L70" s="13" t="s">
        <v>19</v>
      </c>
      <c r="M70" s="13" t="s">
        <v>20</v>
      </c>
      <c r="N70" s="13" t="s">
        <v>21</v>
      </c>
      <c r="O70" s="13" t="s">
        <v>22</v>
      </c>
      <c r="P70" s="13" t="s">
        <v>23</v>
      </c>
    </row>
    <row r="71" spans="1:16" x14ac:dyDescent="0.25">
      <c r="A71" s="13">
        <v>1</v>
      </c>
      <c r="B71" s="13">
        <v>2</v>
      </c>
      <c r="C71" s="13">
        <v>3</v>
      </c>
      <c r="D71" s="13">
        <v>4</v>
      </c>
      <c r="E71" s="13">
        <v>5</v>
      </c>
      <c r="F71" s="13">
        <v>6</v>
      </c>
      <c r="G71" s="13">
        <v>7</v>
      </c>
      <c r="H71" s="13">
        <v>8</v>
      </c>
      <c r="I71" s="13">
        <v>9</v>
      </c>
      <c r="J71" s="13">
        <v>10</v>
      </c>
      <c r="K71" s="13">
        <v>11</v>
      </c>
      <c r="L71" s="13">
        <v>12</v>
      </c>
      <c r="M71" s="13">
        <v>13</v>
      </c>
      <c r="N71" s="13">
        <v>14</v>
      </c>
      <c r="O71" s="13">
        <v>15</v>
      </c>
      <c r="P71" s="13">
        <v>16</v>
      </c>
    </row>
    <row r="72" spans="1:16" x14ac:dyDescent="0.25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x14ac:dyDescent="0.25">
      <c r="C73" s="14" t="s">
        <v>43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x14ac:dyDescent="0.25">
      <c r="A74" s="1"/>
      <c r="B74" s="14" t="s">
        <v>26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25">
      <c r="A75" s="15" t="s">
        <v>27</v>
      </c>
      <c r="B75" s="31" t="s">
        <v>130</v>
      </c>
      <c r="C75" s="16" t="s">
        <v>131</v>
      </c>
      <c r="D75" s="20" t="s">
        <v>66</v>
      </c>
      <c r="E75" s="19">
        <v>5.16</v>
      </c>
      <c r="F75" s="19">
        <v>6.52</v>
      </c>
      <c r="G75" s="19">
        <v>32.18</v>
      </c>
      <c r="H75" s="19">
        <v>208</v>
      </c>
      <c r="I75" s="19">
        <v>0.06</v>
      </c>
      <c r="J75" s="19">
        <v>1.34</v>
      </c>
      <c r="K75" s="19">
        <v>39.799999999999997</v>
      </c>
      <c r="L75" s="19">
        <v>0.16</v>
      </c>
      <c r="M75" s="19">
        <v>128.19999999999999</v>
      </c>
      <c r="N75" s="19">
        <v>139.80000000000001</v>
      </c>
      <c r="O75" s="19">
        <v>29.6</v>
      </c>
      <c r="P75" s="19">
        <v>0.14000000000000001</v>
      </c>
    </row>
    <row r="76" spans="1:16" x14ac:dyDescent="0.25">
      <c r="A76" s="15" t="s">
        <v>28</v>
      </c>
      <c r="B76" s="15" t="s">
        <v>132</v>
      </c>
      <c r="C76" s="16" t="s">
        <v>133</v>
      </c>
      <c r="D76" s="17">
        <v>15</v>
      </c>
      <c r="E76" s="15">
        <v>0.12</v>
      </c>
      <c r="F76" s="15">
        <v>10.88</v>
      </c>
      <c r="G76" s="15">
        <v>0.2</v>
      </c>
      <c r="H76" s="15">
        <v>99.15</v>
      </c>
      <c r="I76" s="15">
        <v>0</v>
      </c>
      <c r="J76" s="15">
        <v>0</v>
      </c>
      <c r="K76" s="15">
        <v>6</v>
      </c>
      <c r="L76" s="15">
        <v>0.02</v>
      </c>
      <c r="M76" s="15">
        <v>0.36</v>
      </c>
      <c r="N76" s="15">
        <v>0.45</v>
      </c>
      <c r="O76" s="15">
        <v>0</v>
      </c>
      <c r="P76" s="15">
        <v>0</v>
      </c>
    </row>
    <row r="77" spans="1:16" x14ac:dyDescent="0.25">
      <c r="A77" s="15" t="s">
        <v>29</v>
      </c>
      <c r="B77" s="15" t="s">
        <v>80</v>
      </c>
      <c r="C77" s="16" t="s">
        <v>71</v>
      </c>
      <c r="D77" s="17">
        <v>200</v>
      </c>
      <c r="E77" s="15">
        <v>0.2</v>
      </c>
      <c r="F77" s="15">
        <v>0.1</v>
      </c>
      <c r="G77" s="15">
        <v>9.3000000000000007</v>
      </c>
      <c r="H77" s="15">
        <v>38</v>
      </c>
      <c r="I77" s="15">
        <v>0</v>
      </c>
      <c r="J77" s="15">
        <v>0</v>
      </c>
      <c r="K77" s="15">
        <v>0</v>
      </c>
      <c r="L77" s="15">
        <v>0</v>
      </c>
      <c r="M77" s="15">
        <v>5.0999999999999996</v>
      </c>
      <c r="N77" s="15">
        <v>7.7</v>
      </c>
      <c r="O77" s="15">
        <v>4.2</v>
      </c>
      <c r="P77" s="15">
        <v>0.82</v>
      </c>
    </row>
    <row r="78" spans="1:16" x14ac:dyDescent="0.25">
      <c r="A78" s="15" t="s">
        <v>30</v>
      </c>
      <c r="B78" s="15"/>
      <c r="C78" s="16" t="s">
        <v>68</v>
      </c>
      <c r="D78" s="17">
        <v>50</v>
      </c>
      <c r="E78" s="15">
        <v>3.94</v>
      </c>
      <c r="F78" s="15">
        <v>0.4</v>
      </c>
      <c r="G78" s="15">
        <v>26.6</v>
      </c>
      <c r="H78" s="15">
        <v>129.4</v>
      </c>
      <c r="I78" s="15">
        <v>0.06</v>
      </c>
      <c r="J78" s="15">
        <v>0</v>
      </c>
      <c r="K78" s="15">
        <v>0</v>
      </c>
      <c r="L78" s="15">
        <v>0</v>
      </c>
      <c r="M78" s="15">
        <v>10</v>
      </c>
      <c r="N78" s="15">
        <v>32</v>
      </c>
      <c r="O78" s="15">
        <v>7</v>
      </c>
      <c r="P78" s="15">
        <v>0.6</v>
      </c>
    </row>
    <row r="79" spans="1:16" x14ac:dyDescent="0.25">
      <c r="A79" s="15" t="s">
        <v>31</v>
      </c>
      <c r="B79" s="15"/>
      <c r="C79" s="16" t="s">
        <v>69</v>
      </c>
      <c r="D79" s="18">
        <v>50</v>
      </c>
      <c r="E79" s="19">
        <v>3.74</v>
      </c>
      <c r="F79" s="19">
        <v>0.54</v>
      </c>
      <c r="G79" s="19">
        <v>24.24</v>
      </c>
      <c r="H79" s="19">
        <v>119</v>
      </c>
      <c r="I79" s="19">
        <v>0.76</v>
      </c>
      <c r="J79" s="19">
        <v>0</v>
      </c>
      <c r="K79" s="19">
        <v>0</v>
      </c>
      <c r="L79" s="19">
        <v>0</v>
      </c>
      <c r="M79" s="19">
        <v>19.14</v>
      </c>
      <c r="N79" s="19">
        <v>88.4</v>
      </c>
      <c r="O79" s="19">
        <v>26.9</v>
      </c>
      <c r="P79" s="19">
        <v>1.5</v>
      </c>
    </row>
    <row r="80" spans="1:16" x14ac:dyDescent="0.25">
      <c r="A80" s="15"/>
      <c r="B80" s="15"/>
      <c r="C80" s="21" t="s">
        <v>33</v>
      </c>
      <c r="D80" s="23">
        <v>520</v>
      </c>
      <c r="E80" s="23">
        <f>SUM(E75:E79)</f>
        <v>13.16</v>
      </c>
      <c r="F80" s="23">
        <f t="shared" ref="F80:P80" si="4">SUM(F75:F79)</f>
        <v>18.439999999999998</v>
      </c>
      <c r="G80" s="23">
        <f t="shared" si="4"/>
        <v>92.52</v>
      </c>
      <c r="H80" s="23">
        <f t="shared" si="4"/>
        <v>593.54999999999995</v>
      </c>
      <c r="I80" s="23">
        <f t="shared" si="4"/>
        <v>0.88</v>
      </c>
      <c r="J80" s="23">
        <f t="shared" si="4"/>
        <v>1.34</v>
      </c>
      <c r="K80" s="23">
        <f t="shared" si="4"/>
        <v>45.8</v>
      </c>
      <c r="L80" s="23">
        <f t="shared" si="4"/>
        <v>0.18</v>
      </c>
      <c r="M80" s="23">
        <f t="shared" si="4"/>
        <v>162.80000000000001</v>
      </c>
      <c r="N80" s="23">
        <f t="shared" si="4"/>
        <v>268.35000000000002</v>
      </c>
      <c r="O80" s="23">
        <f t="shared" si="4"/>
        <v>67.7</v>
      </c>
      <c r="P80" s="23">
        <f t="shared" si="4"/>
        <v>3.06</v>
      </c>
    </row>
    <row r="81" spans="1:16" x14ac:dyDescent="0.25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>
        <v>4</v>
      </c>
    </row>
    <row r="83" spans="1:1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x14ac:dyDescent="0.25">
      <c r="A85" s="3" t="s">
        <v>1</v>
      </c>
      <c r="B85" s="3" t="s">
        <v>2</v>
      </c>
      <c r="C85" s="4" t="s">
        <v>3</v>
      </c>
      <c r="D85" s="4" t="s">
        <v>4</v>
      </c>
      <c r="E85" s="5" t="s">
        <v>5</v>
      </c>
      <c r="F85" s="6"/>
      <c r="G85" s="7"/>
      <c r="H85" s="13" t="s">
        <v>6</v>
      </c>
      <c r="I85" s="9"/>
      <c r="J85" s="6" t="s">
        <v>7</v>
      </c>
      <c r="K85" s="6"/>
      <c r="L85" s="7"/>
      <c r="M85" s="10" t="s">
        <v>8</v>
      </c>
      <c r="N85" s="6"/>
      <c r="O85" s="6"/>
      <c r="P85" s="6"/>
    </row>
    <row r="86" spans="1:16" x14ac:dyDescent="0.25">
      <c r="A86" s="11" t="s">
        <v>9</v>
      </c>
      <c r="B86" s="11" t="s">
        <v>10</v>
      </c>
      <c r="C86" s="11"/>
      <c r="D86" s="12" t="s">
        <v>11</v>
      </c>
      <c r="E86" s="13" t="s">
        <v>12</v>
      </c>
      <c r="F86" s="13" t="s">
        <v>13</v>
      </c>
      <c r="G86" s="13" t="s">
        <v>14</v>
      </c>
      <c r="H86" s="12" t="s">
        <v>15</v>
      </c>
      <c r="I86" s="13" t="s">
        <v>16</v>
      </c>
      <c r="J86" s="13" t="s">
        <v>17</v>
      </c>
      <c r="K86" s="13" t="s">
        <v>18</v>
      </c>
      <c r="L86" s="13" t="s">
        <v>19</v>
      </c>
      <c r="M86" s="13" t="s">
        <v>20</v>
      </c>
      <c r="N86" s="13" t="s">
        <v>21</v>
      </c>
      <c r="O86" s="13" t="s">
        <v>22</v>
      </c>
      <c r="P86" s="13" t="s">
        <v>23</v>
      </c>
    </row>
    <row r="87" spans="1:16" x14ac:dyDescent="0.25">
      <c r="A87" s="13">
        <v>1</v>
      </c>
      <c r="B87" s="13">
        <v>2</v>
      </c>
      <c r="C87" s="13">
        <v>3</v>
      </c>
      <c r="D87" s="13">
        <v>4</v>
      </c>
      <c r="E87" s="13">
        <v>5</v>
      </c>
      <c r="F87" s="13">
        <v>6</v>
      </c>
      <c r="G87" s="13">
        <v>7</v>
      </c>
      <c r="H87" s="13">
        <v>8</v>
      </c>
      <c r="I87" s="13">
        <v>9</v>
      </c>
      <c r="J87" s="13">
        <v>10</v>
      </c>
      <c r="K87" s="13">
        <v>11</v>
      </c>
      <c r="L87" s="13">
        <v>12</v>
      </c>
      <c r="M87" s="13">
        <v>13</v>
      </c>
      <c r="N87" s="13">
        <v>14</v>
      </c>
      <c r="O87" s="13">
        <v>15</v>
      </c>
      <c r="P87" s="13">
        <v>16</v>
      </c>
    </row>
    <row r="88" spans="1:16" x14ac:dyDescent="0.25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x14ac:dyDescent="0.25">
      <c r="C89" s="1"/>
      <c r="D89" s="14" t="s">
        <v>44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x14ac:dyDescent="0.25">
      <c r="A90" s="1"/>
      <c r="B90" s="1"/>
    </row>
    <row r="91" spans="1:16" x14ac:dyDescent="0.25">
      <c r="A91" s="1"/>
      <c r="B91" s="1"/>
      <c r="C91" s="14" t="s">
        <v>25</v>
      </c>
    </row>
    <row r="92" spans="1:16" x14ac:dyDescent="0.25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25">
      <c r="A93" s="1"/>
      <c r="B93" s="14" t="s">
        <v>26</v>
      </c>
      <c r="C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25">
      <c r="A94" s="15" t="s">
        <v>27</v>
      </c>
      <c r="B94" s="15" t="s">
        <v>138</v>
      </c>
      <c r="C94" s="16" t="s">
        <v>139</v>
      </c>
      <c r="D94" s="17" t="s">
        <v>66</v>
      </c>
      <c r="E94" s="15">
        <v>5.2</v>
      </c>
      <c r="F94" s="15">
        <v>6.6</v>
      </c>
      <c r="G94" s="15">
        <v>27.6</v>
      </c>
      <c r="H94" s="15">
        <v>190.5</v>
      </c>
      <c r="I94" s="15">
        <v>0.09</v>
      </c>
      <c r="J94" s="15">
        <v>1.32</v>
      </c>
      <c r="K94" s="15">
        <v>39.4</v>
      </c>
      <c r="L94" s="15">
        <v>0.14000000000000001</v>
      </c>
      <c r="M94" s="15">
        <v>130</v>
      </c>
      <c r="N94" s="15">
        <v>140</v>
      </c>
      <c r="O94" s="15">
        <v>30.6</v>
      </c>
      <c r="P94" s="15">
        <v>0.44</v>
      </c>
    </row>
    <row r="95" spans="1:16" x14ac:dyDescent="0.25">
      <c r="A95" s="15" t="s">
        <v>28</v>
      </c>
      <c r="B95" s="15" t="s">
        <v>79</v>
      </c>
      <c r="C95" s="16" t="s">
        <v>72</v>
      </c>
      <c r="D95" s="17">
        <v>20</v>
      </c>
      <c r="E95" s="15">
        <v>4.12</v>
      </c>
      <c r="F95" s="15">
        <v>5.52</v>
      </c>
      <c r="G95" s="15">
        <v>0</v>
      </c>
      <c r="H95" s="15">
        <v>66.2</v>
      </c>
      <c r="I95" s="15">
        <v>0.01</v>
      </c>
      <c r="J95" s="15">
        <v>0.12</v>
      </c>
      <c r="K95" s="15">
        <v>110.2</v>
      </c>
      <c r="L95" s="15">
        <v>0.08</v>
      </c>
      <c r="M95" s="15">
        <v>148.80000000000001</v>
      </c>
      <c r="N95" s="15">
        <v>82.4</v>
      </c>
      <c r="O95" s="15">
        <v>8</v>
      </c>
      <c r="P95" s="15">
        <v>0.2</v>
      </c>
    </row>
    <row r="96" spans="1:16" x14ac:dyDescent="0.25">
      <c r="A96" s="15" t="s">
        <v>29</v>
      </c>
      <c r="B96" s="15" t="s">
        <v>81</v>
      </c>
      <c r="C96" s="16" t="s">
        <v>67</v>
      </c>
      <c r="D96" s="18">
        <v>200</v>
      </c>
      <c r="E96" s="19">
        <v>1.4</v>
      </c>
      <c r="F96" s="19">
        <v>1.2</v>
      </c>
      <c r="G96" s="19">
        <v>11.4</v>
      </c>
      <c r="H96" s="19">
        <v>63</v>
      </c>
      <c r="I96" s="19">
        <v>0.02</v>
      </c>
      <c r="J96" s="19">
        <v>0.3</v>
      </c>
      <c r="K96" s="19">
        <v>9.5</v>
      </c>
      <c r="L96" s="19">
        <v>0</v>
      </c>
      <c r="M96" s="19">
        <v>54.3</v>
      </c>
      <c r="N96" s="19">
        <v>38.299999999999997</v>
      </c>
      <c r="O96" s="19">
        <v>6.3</v>
      </c>
      <c r="P96" s="19">
        <v>7.0000000000000007E-2</v>
      </c>
    </row>
    <row r="97" spans="1:16" x14ac:dyDescent="0.25">
      <c r="A97" s="15" t="s">
        <v>30</v>
      </c>
      <c r="B97" s="15"/>
      <c r="C97" s="16" t="s">
        <v>68</v>
      </c>
      <c r="D97" s="17">
        <v>50</v>
      </c>
      <c r="E97" s="15">
        <v>3.94</v>
      </c>
      <c r="F97" s="15">
        <v>0.4</v>
      </c>
      <c r="G97" s="15">
        <v>26.6</v>
      </c>
      <c r="H97" s="15">
        <v>129.4</v>
      </c>
      <c r="I97" s="15">
        <v>0.06</v>
      </c>
      <c r="J97" s="15">
        <v>0</v>
      </c>
      <c r="K97" s="15">
        <v>0</v>
      </c>
      <c r="L97" s="15">
        <v>0</v>
      </c>
      <c r="M97" s="15">
        <v>10</v>
      </c>
      <c r="N97" s="15">
        <v>32</v>
      </c>
      <c r="O97" s="15">
        <v>7</v>
      </c>
      <c r="P97" s="15">
        <v>0.6</v>
      </c>
    </row>
    <row r="98" spans="1:16" x14ac:dyDescent="0.25">
      <c r="A98" s="15" t="s">
        <v>31</v>
      </c>
      <c r="B98" s="15"/>
      <c r="C98" s="16" t="s">
        <v>69</v>
      </c>
      <c r="D98" s="18">
        <v>50</v>
      </c>
      <c r="E98" s="19">
        <v>3.74</v>
      </c>
      <c r="F98" s="19">
        <v>0.54</v>
      </c>
      <c r="G98" s="19">
        <v>24.24</v>
      </c>
      <c r="H98" s="19">
        <v>119</v>
      </c>
      <c r="I98" s="19">
        <v>0.76</v>
      </c>
      <c r="J98" s="19">
        <v>0</v>
      </c>
      <c r="K98" s="19">
        <v>0</v>
      </c>
      <c r="L98" s="19">
        <v>0</v>
      </c>
      <c r="M98" s="19">
        <v>19.14</v>
      </c>
      <c r="N98" s="19">
        <v>88.4</v>
      </c>
      <c r="O98" s="19">
        <v>26.9</v>
      </c>
      <c r="P98" s="19">
        <v>1.5</v>
      </c>
    </row>
    <row r="99" spans="1:16" x14ac:dyDescent="0.25">
      <c r="A99" s="15"/>
      <c r="B99" s="15"/>
      <c r="C99" s="21" t="s">
        <v>45</v>
      </c>
      <c r="D99" s="23">
        <v>525</v>
      </c>
      <c r="E99" s="23">
        <f>SUM(E94:E98)</f>
        <v>18.399999999999999</v>
      </c>
      <c r="F99" s="23">
        <f t="shared" ref="F99:P99" si="5">SUM(F94:F98)</f>
        <v>14.259999999999998</v>
      </c>
      <c r="G99" s="23">
        <f t="shared" si="5"/>
        <v>89.839999999999989</v>
      </c>
      <c r="H99" s="23">
        <f t="shared" si="5"/>
        <v>568.1</v>
      </c>
      <c r="I99" s="23">
        <f t="shared" si="5"/>
        <v>0.94</v>
      </c>
      <c r="J99" s="23">
        <f t="shared" si="5"/>
        <v>1.74</v>
      </c>
      <c r="K99" s="23">
        <f t="shared" si="5"/>
        <v>159.1</v>
      </c>
      <c r="L99" s="23">
        <f t="shared" si="5"/>
        <v>0.22000000000000003</v>
      </c>
      <c r="M99" s="23">
        <f t="shared" si="5"/>
        <v>362.24</v>
      </c>
      <c r="N99" s="23">
        <f t="shared" si="5"/>
        <v>381.1</v>
      </c>
      <c r="O99" s="23">
        <f t="shared" si="5"/>
        <v>78.8</v>
      </c>
      <c r="P99" s="23">
        <f t="shared" si="5"/>
        <v>2.81</v>
      </c>
    </row>
    <row r="101" spans="1:16" x14ac:dyDescent="0.25">
      <c r="A101" s="1"/>
      <c r="B101" s="1"/>
    </row>
    <row r="103" spans="1:16" x14ac:dyDescent="0.25">
      <c r="A103" s="3" t="s">
        <v>1</v>
      </c>
      <c r="B103" s="3" t="s">
        <v>2</v>
      </c>
      <c r="C103" s="4" t="s">
        <v>3</v>
      </c>
      <c r="D103" s="4" t="s">
        <v>4</v>
      </c>
      <c r="E103" s="5" t="s">
        <v>5</v>
      </c>
      <c r="F103" s="6"/>
      <c r="G103" s="7"/>
      <c r="H103" s="8" t="s">
        <v>6</v>
      </c>
      <c r="I103" s="30"/>
      <c r="J103" s="6" t="s">
        <v>7</v>
      </c>
      <c r="K103" s="6"/>
      <c r="L103" s="7"/>
      <c r="M103" s="10" t="s">
        <v>8</v>
      </c>
      <c r="N103" s="6"/>
      <c r="O103" s="6"/>
      <c r="P103" s="6"/>
    </row>
    <row r="104" spans="1:16" x14ac:dyDescent="0.25">
      <c r="A104" s="11" t="s">
        <v>9</v>
      </c>
      <c r="B104" s="11" t="s">
        <v>10</v>
      </c>
      <c r="C104" s="11"/>
      <c r="D104" s="12" t="s">
        <v>11</v>
      </c>
      <c r="E104" s="13" t="s">
        <v>12</v>
      </c>
      <c r="F104" s="13" t="s">
        <v>13</v>
      </c>
      <c r="G104" s="13" t="s">
        <v>14</v>
      </c>
      <c r="H104" s="12" t="s">
        <v>15</v>
      </c>
      <c r="I104" s="13" t="s">
        <v>16</v>
      </c>
      <c r="J104" s="13" t="s">
        <v>17</v>
      </c>
      <c r="K104" s="13" t="s">
        <v>18</v>
      </c>
      <c r="L104" s="13" t="s">
        <v>19</v>
      </c>
      <c r="M104" s="13" t="s">
        <v>20</v>
      </c>
      <c r="N104" s="13" t="s">
        <v>21</v>
      </c>
      <c r="O104" s="13" t="s">
        <v>22</v>
      </c>
      <c r="P104" s="13" t="s">
        <v>23</v>
      </c>
    </row>
    <row r="105" spans="1:16" x14ac:dyDescent="0.25">
      <c r="A105" s="13">
        <v>1</v>
      </c>
      <c r="B105" s="13">
        <v>2</v>
      </c>
      <c r="C105" s="13">
        <v>3</v>
      </c>
      <c r="D105" s="13">
        <v>4</v>
      </c>
      <c r="E105" s="13">
        <v>5</v>
      </c>
      <c r="F105" s="13">
        <v>6</v>
      </c>
      <c r="G105" s="13">
        <v>7</v>
      </c>
      <c r="H105" s="13">
        <v>8</v>
      </c>
      <c r="I105" s="13">
        <v>9</v>
      </c>
      <c r="J105" s="13">
        <v>10</v>
      </c>
      <c r="K105" s="13">
        <v>11</v>
      </c>
      <c r="L105" s="13">
        <v>12</v>
      </c>
      <c r="M105" s="13">
        <v>13</v>
      </c>
      <c r="N105" s="13">
        <v>14</v>
      </c>
      <c r="O105" s="13">
        <v>15</v>
      </c>
      <c r="P105" s="13">
        <v>16</v>
      </c>
    </row>
    <row r="107" spans="1:16" x14ac:dyDescent="0.25">
      <c r="C107" s="14" t="s">
        <v>38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x14ac:dyDescent="0.25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x14ac:dyDescent="0.25">
      <c r="A109" s="1"/>
      <c r="B109" s="14" t="s">
        <v>26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1" spans="1:16" x14ac:dyDescent="0.25">
      <c r="A111" s="15" t="s">
        <v>27</v>
      </c>
      <c r="B111" s="40" t="s">
        <v>144</v>
      </c>
      <c r="C111" s="25" t="s">
        <v>83</v>
      </c>
      <c r="D111" s="18">
        <v>100</v>
      </c>
      <c r="E111" s="19">
        <v>10.58</v>
      </c>
      <c r="F111" s="19">
        <v>12.6</v>
      </c>
      <c r="G111" s="19">
        <v>8.4</v>
      </c>
      <c r="H111" s="19">
        <v>189.25</v>
      </c>
      <c r="I111" s="19">
        <v>0.04</v>
      </c>
      <c r="J111" s="19">
        <v>0.46</v>
      </c>
      <c r="K111" s="19">
        <v>6.03</v>
      </c>
      <c r="L111" s="19">
        <v>0.5</v>
      </c>
      <c r="M111" s="19">
        <v>28.35</v>
      </c>
      <c r="N111" s="19">
        <v>87.35</v>
      </c>
      <c r="O111" s="19">
        <v>14.59</v>
      </c>
      <c r="P111" s="19">
        <v>0.94</v>
      </c>
    </row>
    <row r="112" spans="1:16" x14ac:dyDescent="0.25">
      <c r="A112" s="15" t="s">
        <v>28</v>
      </c>
      <c r="B112" s="40" t="s">
        <v>105</v>
      </c>
      <c r="C112" s="25" t="s">
        <v>106</v>
      </c>
      <c r="D112" s="18">
        <v>150</v>
      </c>
      <c r="E112" s="19">
        <v>5.55</v>
      </c>
      <c r="F112" s="19">
        <v>4.95</v>
      </c>
      <c r="G112" s="19">
        <v>29.55</v>
      </c>
      <c r="H112" s="19">
        <v>184.5</v>
      </c>
      <c r="I112" s="19">
        <v>0.06</v>
      </c>
      <c r="J112" s="19">
        <v>0</v>
      </c>
      <c r="K112" s="19">
        <v>31.5</v>
      </c>
      <c r="L112" s="19">
        <v>0.75</v>
      </c>
      <c r="M112" s="19">
        <v>12</v>
      </c>
      <c r="N112" s="19">
        <v>45</v>
      </c>
      <c r="O112" s="19">
        <v>7.5</v>
      </c>
      <c r="P112" s="19">
        <v>1.05</v>
      </c>
    </row>
    <row r="113" spans="1:16" x14ac:dyDescent="0.25">
      <c r="A113" s="15" t="s">
        <v>29</v>
      </c>
      <c r="B113" s="40" t="s">
        <v>145</v>
      </c>
      <c r="C113" s="25" t="s">
        <v>146</v>
      </c>
      <c r="D113" s="18">
        <v>200</v>
      </c>
      <c r="E113" s="19">
        <v>0.1</v>
      </c>
      <c r="F113" s="19">
        <v>0.1</v>
      </c>
      <c r="G113" s="19">
        <v>11.1</v>
      </c>
      <c r="H113" s="19">
        <v>46</v>
      </c>
      <c r="I113" s="19">
        <v>0.01</v>
      </c>
      <c r="J113" s="19">
        <v>0.6</v>
      </c>
      <c r="K113" s="19">
        <v>0</v>
      </c>
      <c r="L113" s="19">
        <v>0.04</v>
      </c>
      <c r="M113" s="19">
        <v>3.4</v>
      </c>
      <c r="N113" s="19">
        <v>2.1</v>
      </c>
      <c r="O113" s="19">
        <v>1.7</v>
      </c>
      <c r="P113" s="19">
        <v>0.46</v>
      </c>
    </row>
    <row r="114" spans="1:16" x14ac:dyDescent="0.25">
      <c r="A114" s="15" t="s">
        <v>30</v>
      </c>
      <c r="B114" s="15"/>
      <c r="C114" s="16" t="s">
        <v>147</v>
      </c>
      <c r="D114" s="20">
        <v>40</v>
      </c>
      <c r="E114" s="15">
        <v>1.76</v>
      </c>
      <c r="F114" s="15">
        <v>4.96</v>
      </c>
      <c r="G114" s="15">
        <v>21.12</v>
      </c>
      <c r="H114" s="15">
        <v>134</v>
      </c>
      <c r="I114" s="15">
        <v>0.02</v>
      </c>
      <c r="J114" s="15">
        <v>0</v>
      </c>
      <c r="K114" s="15">
        <v>24.2</v>
      </c>
      <c r="L114" s="15">
        <v>0.27</v>
      </c>
      <c r="M114" s="15">
        <v>7.2</v>
      </c>
      <c r="N114" s="15">
        <v>14.93</v>
      </c>
      <c r="O114" s="15">
        <v>2.73</v>
      </c>
      <c r="P114" s="15">
        <v>0.21</v>
      </c>
    </row>
    <row r="115" spans="1:16" x14ac:dyDescent="0.25">
      <c r="A115" s="15" t="s">
        <v>31</v>
      </c>
      <c r="B115" s="15"/>
      <c r="C115" s="16" t="s">
        <v>68</v>
      </c>
      <c r="D115" s="18">
        <v>25</v>
      </c>
      <c r="E115" s="19">
        <v>1.97</v>
      </c>
      <c r="F115" s="19">
        <v>0.2</v>
      </c>
      <c r="G115" s="19">
        <v>13.3</v>
      </c>
      <c r="H115" s="19">
        <v>64.7</v>
      </c>
      <c r="I115" s="19">
        <v>0.03</v>
      </c>
      <c r="J115" s="19">
        <v>0</v>
      </c>
      <c r="K115" s="19">
        <v>0</v>
      </c>
      <c r="L115" s="19">
        <v>0</v>
      </c>
      <c r="M115" s="19">
        <v>5</v>
      </c>
      <c r="N115" s="19">
        <v>16</v>
      </c>
      <c r="O115" s="19">
        <v>3.5</v>
      </c>
      <c r="P115" s="19">
        <v>0.3</v>
      </c>
    </row>
    <row r="116" spans="1:16" x14ac:dyDescent="0.25">
      <c r="A116" s="15"/>
      <c r="B116" s="15"/>
      <c r="C116" s="21" t="s">
        <v>33</v>
      </c>
      <c r="D116" s="23">
        <v>515</v>
      </c>
      <c r="E116" s="23">
        <f t="shared" ref="E116:P116" si="6">SUM(E111:E115)</f>
        <v>19.96</v>
      </c>
      <c r="F116" s="23">
        <f t="shared" si="6"/>
        <v>22.810000000000002</v>
      </c>
      <c r="G116" s="23">
        <f t="shared" si="6"/>
        <v>83.47</v>
      </c>
      <c r="H116" s="23">
        <f t="shared" si="6"/>
        <v>618.45000000000005</v>
      </c>
      <c r="I116" s="23">
        <f t="shared" si="6"/>
        <v>0.16</v>
      </c>
      <c r="J116" s="23">
        <f t="shared" si="6"/>
        <v>1.06</v>
      </c>
      <c r="K116" s="23">
        <f t="shared" si="6"/>
        <v>61.730000000000004</v>
      </c>
      <c r="L116" s="23">
        <f t="shared" si="6"/>
        <v>1.56</v>
      </c>
      <c r="M116" s="23">
        <f t="shared" si="6"/>
        <v>55.95</v>
      </c>
      <c r="N116" s="23">
        <f t="shared" si="6"/>
        <v>165.38</v>
      </c>
      <c r="O116" s="23">
        <f t="shared" si="6"/>
        <v>30.02</v>
      </c>
      <c r="P116" s="23">
        <f t="shared" si="6"/>
        <v>2.96</v>
      </c>
    </row>
    <row r="118" spans="1:16" x14ac:dyDescent="0.25">
      <c r="P118">
        <v>5</v>
      </c>
    </row>
    <row r="121" spans="1:16" x14ac:dyDescent="0.25">
      <c r="A121" s="3" t="s">
        <v>1</v>
      </c>
      <c r="B121" s="3" t="s">
        <v>2</v>
      </c>
      <c r="C121" s="4" t="s">
        <v>3</v>
      </c>
      <c r="D121" s="4" t="s">
        <v>4</v>
      </c>
      <c r="E121" s="5" t="s">
        <v>5</v>
      </c>
      <c r="F121" s="6"/>
      <c r="G121" s="7"/>
      <c r="H121" s="8" t="s">
        <v>6</v>
      </c>
      <c r="I121" s="30"/>
      <c r="J121" s="6" t="s">
        <v>7</v>
      </c>
      <c r="K121" s="6"/>
      <c r="L121" s="7"/>
      <c r="M121" s="10" t="s">
        <v>8</v>
      </c>
      <c r="N121" s="6"/>
      <c r="O121" s="6"/>
      <c r="P121" s="6"/>
    </row>
    <row r="122" spans="1:16" x14ac:dyDescent="0.25">
      <c r="A122" s="11" t="s">
        <v>9</v>
      </c>
      <c r="B122" s="11" t="s">
        <v>10</v>
      </c>
      <c r="C122" s="11"/>
      <c r="D122" s="12" t="s">
        <v>11</v>
      </c>
      <c r="E122" s="13" t="s">
        <v>12</v>
      </c>
      <c r="F122" s="13" t="s">
        <v>13</v>
      </c>
      <c r="G122" s="13" t="s">
        <v>14</v>
      </c>
      <c r="H122" s="12" t="s">
        <v>15</v>
      </c>
      <c r="I122" s="13" t="s">
        <v>16</v>
      </c>
      <c r="J122" s="13" t="s">
        <v>17</v>
      </c>
      <c r="K122" s="13" t="s">
        <v>18</v>
      </c>
      <c r="L122" s="13" t="s">
        <v>19</v>
      </c>
      <c r="M122" s="13" t="s">
        <v>20</v>
      </c>
      <c r="N122" s="13" t="s">
        <v>21</v>
      </c>
      <c r="O122" s="13" t="s">
        <v>22</v>
      </c>
      <c r="P122" s="13" t="s">
        <v>23</v>
      </c>
    </row>
    <row r="123" spans="1:16" x14ac:dyDescent="0.25">
      <c r="A123" s="13">
        <v>1</v>
      </c>
      <c r="B123" s="13">
        <v>2</v>
      </c>
      <c r="C123" s="13">
        <v>3</v>
      </c>
      <c r="D123" s="13">
        <v>4</v>
      </c>
      <c r="E123" s="13">
        <v>5</v>
      </c>
      <c r="F123" s="13">
        <v>6</v>
      </c>
      <c r="G123" s="13">
        <v>7</v>
      </c>
      <c r="H123" s="13">
        <v>8</v>
      </c>
      <c r="I123" s="13">
        <v>9</v>
      </c>
      <c r="J123" s="13">
        <v>10</v>
      </c>
      <c r="K123" s="13">
        <v>11</v>
      </c>
      <c r="L123" s="13">
        <v>12</v>
      </c>
      <c r="M123" s="13">
        <v>13</v>
      </c>
      <c r="N123" s="13">
        <v>14</v>
      </c>
      <c r="O123" s="13">
        <v>15</v>
      </c>
      <c r="P123" s="13">
        <v>16</v>
      </c>
    </row>
    <row r="124" spans="1:16" x14ac:dyDescent="0.25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x14ac:dyDescent="0.25">
      <c r="C125" s="14" t="s">
        <v>40</v>
      </c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</row>
    <row r="126" spans="1:16" x14ac:dyDescent="0.25">
      <c r="A126" s="1"/>
      <c r="B126" s="14" t="s">
        <v>26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x14ac:dyDescent="0.25">
      <c r="A128" s="15" t="s">
        <v>27</v>
      </c>
      <c r="B128" s="39" t="s">
        <v>152</v>
      </c>
      <c r="C128" s="16" t="s">
        <v>153</v>
      </c>
      <c r="D128" s="20" t="s">
        <v>66</v>
      </c>
      <c r="E128" s="19">
        <v>7.24</v>
      </c>
      <c r="F128" s="19">
        <v>6.64</v>
      </c>
      <c r="G128" s="19">
        <v>33.119999999999997</v>
      </c>
      <c r="H128" s="19">
        <v>221.2</v>
      </c>
      <c r="I128" s="19">
        <v>0.12</v>
      </c>
      <c r="J128" s="19">
        <v>1.26</v>
      </c>
      <c r="K128" s="19">
        <v>38.6</v>
      </c>
      <c r="L128" s="19">
        <v>239.6</v>
      </c>
      <c r="M128" s="19">
        <v>154.4</v>
      </c>
      <c r="N128" s="19">
        <v>238.2</v>
      </c>
      <c r="O128" s="19">
        <v>35.6</v>
      </c>
      <c r="P128" s="19">
        <v>0.9</v>
      </c>
    </row>
    <row r="129" spans="1:16" x14ac:dyDescent="0.25">
      <c r="A129" s="15" t="s">
        <v>28</v>
      </c>
      <c r="B129" s="15" t="s">
        <v>79</v>
      </c>
      <c r="C129" s="16" t="s">
        <v>72</v>
      </c>
      <c r="D129" s="17">
        <v>25</v>
      </c>
      <c r="E129" s="15">
        <v>5.15</v>
      </c>
      <c r="F129" s="15">
        <v>6.9</v>
      </c>
      <c r="G129" s="15">
        <v>0</v>
      </c>
      <c r="H129" s="15">
        <v>82.75</v>
      </c>
      <c r="I129" s="15">
        <v>0.01</v>
      </c>
      <c r="J129" s="15">
        <v>0.15</v>
      </c>
      <c r="K129" s="15">
        <v>137.75</v>
      </c>
      <c r="L129" s="15">
        <v>0.1</v>
      </c>
      <c r="M129" s="15">
        <v>186</v>
      </c>
      <c r="N129" s="15">
        <v>103</v>
      </c>
      <c r="O129" s="15">
        <v>10</v>
      </c>
      <c r="P129" s="15">
        <v>0.25</v>
      </c>
    </row>
    <row r="130" spans="1:16" x14ac:dyDescent="0.25">
      <c r="A130" s="15" t="s">
        <v>29</v>
      </c>
      <c r="B130" s="19" t="s">
        <v>112</v>
      </c>
      <c r="C130" s="25" t="s">
        <v>113</v>
      </c>
      <c r="D130" s="18" t="s">
        <v>66</v>
      </c>
      <c r="E130" s="19">
        <v>0.3</v>
      </c>
      <c r="F130" s="19">
        <v>0.1</v>
      </c>
      <c r="G130" s="19">
        <v>9.5</v>
      </c>
      <c r="H130" s="19">
        <v>40</v>
      </c>
      <c r="I130" s="19">
        <v>0</v>
      </c>
      <c r="J130" s="19">
        <v>1</v>
      </c>
      <c r="K130" s="19">
        <v>0</v>
      </c>
      <c r="L130" s="19">
        <v>0.02</v>
      </c>
      <c r="M130" s="19">
        <v>7.9</v>
      </c>
      <c r="N130" s="19">
        <v>9.1</v>
      </c>
      <c r="O130" s="19">
        <v>5</v>
      </c>
      <c r="P130" s="19">
        <v>0.87</v>
      </c>
    </row>
    <row r="131" spans="1:16" x14ac:dyDescent="0.25">
      <c r="A131" s="15" t="s">
        <v>30</v>
      </c>
      <c r="B131" s="32"/>
      <c r="C131" s="16" t="s">
        <v>68</v>
      </c>
      <c r="D131" s="17">
        <v>50</v>
      </c>
      <c r="E131" s="15">
        <v>3.94</v>
      </c>
      <c r="F131" s="15">
        <v>0.4</v>
      </c>
      <c r="G131" s="15">
        <v>26.6</v>
      </c>
      <c r="H131" s="15">
        <v>129.4</v>
      </c>
      <c r="I131" s="15">
        <v>0.06</v>
      </c>
      <c r="J131" s="15">
        <v>0</v>
      </c>
      <c r="K131" s="15">
        <v>0</v>
      </c>
      <c r="L131" s="15">
        <v>0</v>
      </c>
      <c r="M131" s="15">
        <v>10</v>
      </c>
      <c r="N131" s="15">
        <v>32</v>
      </c>
      <c r="O131" s="15">
        <v>7</v>
      </c>
      <c r="P131" s="15">
        <v>0.6</v>
      </c>
    </row>
    <row r="132" spans="1:16" x14ac:dyDescent="0.25">
      <c r="A132" s="15" t="s">
        <v>31</v>
      </c>
      <c r="B132" s="15"/>
      <c r="C132" s="16" t="s">
        <v>69</v>
      </c>
      <c r="D132" s="18">
        <v>50</v>
      </c>
      <c r="E132" s="19">
        <v>3.74</v>
      </c>
      <c r="F132" s="19">
        <v>0.54</v>
      </c>
      <c r="G132" s="19">
        <v>24.24</v>
      </c>
      <c r="H132" s="19">
        <v>119</v>
      </c>
      <c r="I132" s="19">
        <v>0.76</v>
      </c>
      <c r="J132" s="19">
        <v>0</v>
      </c>
      <c r="K132" s="19">
        <v>0</v>
      </c>
      <c r="L132" s="19">
        <v>0</v>
      </c>
      <c r="M132" s="19">
        <v>19.14</v>
      </c>
      <c r="N132" s="19">
        <v>88.4</v>
      </c>
      <c r="O132" s="19">
        <v>26.9</v>
      </c>
      <c r="P132" s="19">
        <v>1.5</v>
      </c>
    </row>
    <row r="133" spans="1:16" x14ac:dyDescent="0.25">
      <c r="A133" s="15"/>
      <c r="B133" s="15"/>
      <c r="C133" s="21" t="s">
        <v>33</v>
      </c>
      <c r="D133" s="23">
        <v>535</v>
      </c>
      <c r="E133" s="23">
        <f>SUM(E128:E132)</f>
        <v>20.370000000000005</v>
      </c>
      <c r="F133" s="23">
        <f t="shared" ref="F133:P133" si="7">SUM(F128:F132)</f>
        <v>14.579999999999998</v>
      </c>
      <c r="G133" s="23">
        <f t="shared" si="7"/>
        <v>93.46</v>
      </c>
      <c r="H133" s="23">
        <f t="shared" si="7"/>
        <v>592.35</v>
      </c>
      <c r="I133" s="23">
        <f t="shared" si="7"/>
        <v>0.95</v>
      </c>
      <c r="J133" s="23">
        <f t="shared" si="7"/>
        <v>2.41</v>
      </c>
      <c r="K133" s="23">
        <f t="shared" si="7"/>
        <v>176.35</v>
      </c>
      <c r="L133" s="23">
        <f t="shared" si="7"/>
        <v>239.72</v>
      </c>
      <c r="M133" s="23">
        <f t="shared" si="7"/>
        <v>377.43999999999994</v>
      </c>
      <c r="N133" s="23">
        <f t="shared" si="7"/>
        <v>470.70000000000005</v>
      </c>
      <c r="O133" s="23">
        <f t="shared" si="7"/>
        <v>84.5</v>
      </c>
      <c r="P133" s="23">
        <f t="shared" si="7"/>
        <v>4.12</v>
      </c>
    </row>
    <row r="138" spans="1:16" x14ac:dyDescent="0.25">
      <c r="A138" s="3" t="s">
        <v>1</v>
      </c>
      <c r="B138" s="3" t="s">
        <v>2</v>
      </c>
      <c r="C138" s="4" t="s">
        <v>3</v>
      </c>
      <c r="D138" s="4" t="s">
        <v>4</v>
      </c>
      <c r="E138" s="5" t="s">
        <v>5</v>
      </c>
      <c r="F138" s="6"/>
      <c r="G138" s="7"/>
      <c r="H138" s="8" t="s">
        <v>6</v>
      </c>
      <c r="I138" s="30"/>
      <c r="J138" s="6" t="s">
        <v>7</v>
      </c>
      <c r="K138" s="6"/>
      <c r="L138" s="7"/>
      <c r="M138" s="10" t="s">
        <v>8</v>
      </c>
      <c r="N138" s="6"/>
      <c r="O138" s="6"/>
      <c r="P138" s="7"/>
    </row>
    <row r="139" spans="1:16" x14ac:dyDescent="0.25">
      <c r="A139" s="11" t="s">
        <v>9</v>
      </c>
      <c r="B139" s="11" t="s">
        <v>10</v>
      </c>
      <c r="C139" s="11"/>
      <c r="D139" s="12" t="s">
        <v>11</v>
      </c>
      <c r="E139" s="13" t="s">
        <v>12</v>
      </c>
      <c r="F139" s="13" t="s">
        <v>13</v>
      </c>
      <c r="G139" s="13" t="s">
        <v>14</v>
      </c>
      <c r="H139" s="12" t="s">
        <v>15</v>
      </c>
      <c r="I139" s="13" t="s">
        <v>16</v>
      </c>
      <c r="J139" s="13" t="s">
        <v>17</v>
      </c>
      <c r="K139" s="13" t="s">
        <v>18</v>
      </c>
      <c r="L139" s="13" t="s">
        <v>19</v>
      </c>
      <c r="M139" s="13" t="s">
        <v>20</v>
      </c>
      <c r="N139" s="13" t="s">
        <v>21</v>
      </c>
      <c r="O139" s="13" t="s">
        <v>22</v>
      </c>
      <c r="P139" s="13" t="s">
        <v>23</v>
      </c>
    </row>
    <row r="140" spans="1:16" x14ac:dyDescent="0.25">
      <c r="A140" s="13">
        <v>1</v>
      </c>
      <c r="B140" s="13">
        <v>2</v>
      </c>
      <c r="C140" s="13">
        <v>3</v>
      </c>
      <c r="D140" s="13">
        <v>4</v>
      </c>
      <c r="E140" s="13">
        <v>5</v>
      </c>
      <c r="F140" s="13">
        <v>6</v>
      </c>
      <c r="G140" s="13">
        <v>7</v>
      </c>
      <c r="H140" s="13">
        <v>8</v>
      </c>
      <c r="I140" s="13">
        <v>9</v>
      </c>
      <c r="J140" s="13">
        <v>10</v>
      </c>
      <c r="K140" s="13">
        <v>11</v>
      </c>
      <c r="L140" s="13">
        <v>12</v>
      </c>
      <c r="M140" s="13">
        <v>13</v>
      </c>
      <c r="N140" s="13">
        <v>14</v>
      </c>
      <c r="O140" s="13">
        <v>15</v>
      </c>
      <c r="P140" s="13">
        <v>16</v>
      </c>
    </row>
    <row r="142" spans="1:16" x14ac:dyDescent="0.25">
      <c r="C142" s="14" t="s">
        <v>42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x14ac:dyDescent="0.25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x14ac:dyDescent="0.25">
      <c r="A144" s="1"/>
      <c r="B144" s="14" t="s">
        <v>26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x14ac:dyDescent="0.25">
      <c r="A146" s="15" t="s">
        <v>27</v>
      </c>
      <c r="B146" s="40" t="s">
        <v>156</v>
      </c>
      <c r="C146" s="25" t="s">
        <v>157</v>
      </c>
      <c r="D146" s="18" t="s">
        <v>158</v>
      </c>
      <c r="E146" s="19">
        <v>23.97</v>
      </c>
      <c r="F146" s="19">
        <v>11.55</v>
      </c>
      <c r="G146" s="19">
        <v>42</v>
      </c>
      <c r="H146" s="19">
        <v>369.6</v>
      </c>
      <c r="I146" s="19">
        <v>0.15</v>
      </c>
      <c r="J146" s="19">
        <v>0.15</v>
      </c>
      <c r="K146" s="19">
        <v>78</v>
      </c>
      <c r="L146" s="19">
        <v>0.9</v>
      </c>
      <c r="M146" s="19">
        <v>233.7</v>
      </c>
      <c r="N146" s="19">
        <v>320.7</v>
      </c>
      <c r="O146" s="19">
        <v>35.1</v>
      </c>
      <c r="P146" s="19">
        <v>1.52</v>
      </c>
    </row>
    <row r="147" spans="1:16" x14ac:dyDescent="0.25">
      <c r="A147" s="15" t="s">
        <v>28</v>
      </c>
      <c r="B147" s="15" t="s">
        <v>107</v>
      </c>
      <c r="C147" s="25" t="s">
        <v>120</v>
      </c>
      <c r="D147" s="18">
        <v>200</v>
      </c>
      <c r="E147" s="19">
        <v>0</v>
      </c>
      <c r="F147" s="19">
        <v>0</v>
      </c>
      <c r="G147" s="19">
        <v>15</v>
      </c>
      <c r="H147" s="19">
        <v>60</v>
      </c>
      <c r="I147" s="19">
        <v>0</v>
      </c>
      <c r="J147" s="19">
        <v>0</v>
      </c>
      <c r="K147" s="19">
        <v>0</v>
      </c>
      <c r="L147" s="19">
        <v>0</v>
      </c>
      <c r="M147" s="19">
        <v>3.4</v>
      </c>
      <c r="N147" s="19">
        <v>5.8</v>
      </c>
      <c r="O147" s="19">
        <v>0</v>
      </c>
      <c r="P147" s="19">
        <v>0.02</v>
      </c>
    </row>
    <row r="148" spans="1:16" x14ac:dyDescent="0.25">
      <c r="A148" s="15" t="s">
        <v>29</v>
      </c>
      <c r="B148" s="15"/>
      <c r="C148" s="16" t="s">
        <v>159</v>
      </c>
      <c r="D148" s="20">
        <v>160</v>
      </c>
      <c r="E148" s="15">
        <v>0.64</v>
      </c>
      <c r="F148" s="15">
        <v>0.64</v>
      </c>
      <c r="G148" s="15">
        <v>15.68</v>
      </c>
      <c r="H148" s="15">
        <v>70.400000000000006</v>
      </c>
      <c r="I148" s="15">
        <v>0.05</v>
      </c>
      <c r="J148" s="15">
        <v>11.2</v>
      </c>
      <c r="K148" s="15">
        <v>0</v>
      </c>
      <c r="L148" s="15">
        <v>0.32</v>
      </c>
      <c r="M148" s="15">
        <v>25.76</v>
      </c>
      <c r="N148" s="15">
        <v>17.600000000000001</v>
      </c>
      <c r="O148" s="15">
        <v>14.4</v>
      </c>
      <c r="P148" s="15">
        <v>3.54</v>
      </c>
    </row>
    <row r="149" spans="1:16" x14ac:dyDescent="0.25">
      <c r="A149" s="15"/>
      <c r="B149" s="15"/>
      <c r="C149" s="43" t="s">
        <v>47</v>
      </c>
      <c r="D149" s="23">
        <v>540</v>
      </c>
      <c r="E149" s="23">
        <f t="shared" ref="E149:P149" si="8">SUM(E146:E148)</f>
        <v>24.61</v>
      </c>
      <c r="F149" s="23">
        <f t="shared" si="8"/>
        <v>12.190000000000001</v>
      </c>
      <c r="G149" s="23">
        <f t="shared" si="8"/>
        <v>72.680000000000007</v>
      </c>
      <c r="H149" s="23">
        <f t="shared" si="8"/>
        <v>500</v>
      </c>
      <c r="I149" s="23">
        <f t="shared" si="8"/>
        <v>0.2</v>
      </c>
      <c r="J149" s="23">
        <f t="shared" si="8"/>
        <v>11.35</v>
      </c>
      <c r="K149" s="23">
        <f t="shared" si="8"/>
        <v>78</v>
      </c>
      <c r="L149" s="23">
        <f t="shared" si="8"/>
        <v>1.22</v>
      </c>
      <c r="M149" s="23">
        <f t="shared" si="8"/>
        <v>262.86</v>
      </c>
      <c r="N149" s="23">
        <f t="shared" si="8"/>
        <v>344.1</v>
      </c>
      <c r="O149" s="23">
        <f t="shared" si="8"/>
        <v>49.5</v>
      </c>
      <c r="P149" s="23">
        <f t="shared" si="8"/>
        <v>5.08</v>
      </c>
    </row>
    <row r="150" spans="1:16" x14ac:dyDescent="0.25">
      <c r="A150" s="1"/>
      <c r="B150" s="1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x14ac:dyDescent="0.25">
      <c r="P151">
        <v>6</v>
      </c>
    </row>
    <row r="152" spans="1:16" x14ac:dyDescent="0.25">
      <c r="A152" s="3" t="s">
        <v>1</v>
      </c>
      <c r="B152" s="44" t="s">
        <v>2</v>
      </c>
      <c r="C152" s="45" t="s">
        <v>3</v>
      </c>
      <c r="D152" s="4" t="s">
        <v>4</v>
      </c>
      <c r="E152" s="5" t="s">
        <v>5</v>
      </c>
      <c r="F152" s="6"/>
      <c r="G152" s="7"/>
      <c r="H152" s="8" t="s">
        <v>6</v>
      </c>
      <c r="I152" s="30"/>
      <c r="J152" s="6" t="s">
        <v>7</v>
      </c>
      <c r="K152" s="6"/>
      <c r="L152" s="7"/>
      <c r="M152" s="10" t="s">
        <v>8</v>
      </c>
      <c r="N152" s="6"/>
      <c r="O152" s="6"/>
      <c r="P152" s="7"/>
    </row>
    <row r="153" spans="1:16" x14ac:dyDescent="0.25">
      <c r="A153" s="11" t="s">
        <v>9</v>
      </c>
      <c r="B153" s="46" t="s">
        <v>10</v>
      </c>
      <c r="C153" s="46"/>
      <c r="D153" s="12" t="s">
        <v>11</v>
      </c>
      <c r="E153" s="13" t="s">
        <v>12</v>
      </c>
      <c r="F153" s="13" t="s">
        <v>13</v>
      </c>
      <c r="G153" s="13" t="s">
        <v>14</v>
      </c>
      <c r="H153" s="12" t="s">
        <v>15</v>
      </c>
      <c r="I153" s="13" t="s">
        <v>16</v>
      </c>
      <c r="J153" s="13" t="s">
        <v>17</v>
      </c>
      <c r="K153" s="13" t="s">
        <v>18</v>
      </c>
      <c r="L153" s="13" t="s">
        <v>19</v>
      </c>
      <c r="M153" s="13" t="s">
        <v>20</v>
      </c>
      <c r="N153" s="13" t="s">
        <v>21</v>
      </c>
      <c r="O153" s="13" t="s">
        <v>22</v>
      </c>
      <c r="P153" s="13" t="s">
        <v>23</v>
      </c>
    </row>
    <row r="154" spans="1:16" x14ac:dyDescent="0.25">
      <c r="A154" s="13">
        <v>1</v>
      </c>
      <c r="B154" s="13">
        <v>2</v>
      </c>
      <c r="C154" s="13">
        <v>3</v>
      </c>
      <c r="D154" s="13">
        <v>4</v>
      </c>
      <c r="E154" s="13">
        <v>5</v>
      </c>
      <c r="F154" s="13">
        <v>6</v>
      </c>
      <c r="G154" s="13">
        <v>7</v>
      </c>
      <c r="H154" s="13">
        <v>8</v>
      </c>
      <c r="I154" s="13">
        <v>9</v>
      </c>
      <c r="J154" s="13">
        <v>10</v>
      </c>
      <c r="K154" s="13">
        <v>11</v>
      </c>
      <c r="L154" s="13">
        <v>12</v>
      </c>
      <c r="M154" s="13">
        <v>13</v>
      </c>
      <c r="N154" s="13">
        <v>14</v>
      </c>
      <c r="O154" s="13">
        <v>15</v>
      </c>
      <c r="P154" s="13">
        <v>16</v>
      </c>
    </row>
    <row r="156" spans="1:16" x14ac:dyDescent="0.25">
      <c r="C156" s="14" t="s">
        <v>43</v>
      </c>
    </row>
    <row r="157" spans="1:16" x14ac:dyDescent="0.25"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x14ac:dyDescent="0.25">
      <c r="B158" s="14" t="s">
        <v>26</v>
      </c>
      <c r="C158" s="1"/>
    </row>
    <row r="159" spans="1:16" x14ac:dyDescent="0.25">
      <c r="A159" s="4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x14ac:dyDescent="0.25">
      <c r="A160" s="24" t="s">
        <v>27</v>
      </c>
      <c r="B160" s="48" t="s">
        <v>164</v>
      </c>
      <c r="C160" s="16" t="s">
        <v>165</v>
      </c>
      <c r="D160" s="18" t="s">
        <v>66</v>
      </c>
      <c r="E160" s="19">
        <v>7.46</v>
      </c>
      <c r="F160" s="19">
        <v>6.64</v>
      </c>
      <c r="G160" s="19">
        <v>36.26</v>
      </c>
      <c r="H160" s="19">
        <v>234.6</v>
      </c>
      <c r="I160" s="19">
        <v>0.14000000000000001</v>
      </c>
      <c r="J160" s="19">
        <v>1.7</v>
      </c>
      <c r="K160" s="19">
        <v>39</v>
      </c>
      <c r="L160" s="19">
        <v>0.76</v>
      </c>
      <c r="M160" s="19">
        <v>139.4</v>
      </c>
      <c r="N160" s="19">
        <v>194.4</v>
      </c>
      <c r="O160" s="19">
        <v>37.799999999999997</v>
      </c>
      <c r="P160" s="19">
        <v>1.89</v>
      </c>
    </row>
    <row r="161" spans="1:16" x14ac:dyDescent="0.25">
      <c r="A161" s="15" t="s">
        <v>28</v>
      </c>
      <c r="B161" s="25" t="s">
        <v>132</v>
      </c>
      <c r="C161" s="25" t="s">
        <v>166</v>
      </c>
      <c r="D161" s="18">
        <v>20</v>
      </c>
      <c r="E161" s="19">
        <v>0.16</v>
      </c>
      <c r="F161" s="19">
        <v>14.5</v>
      </c>
      <c r="G161" s="19">
        <v>0.26</v>
      </c>
      <c r="H161" s="19">
        <v>132.19999999999999</v>
      </c>
      <c r="I161" s="19">
        <v>0</v>
      </c>
      <c r="J161" s="19">
        <v>0</v>
      </c>
      <c r="K161" s="19">
        <v>8</v>
      </c>
      <c r="L161" s="19">
        <v>0.02</v>
      </c>
      <c r="M161" s="19">
        <v>0.48</v>
      </c>
      <c r="N161" s="19">
        <v>1.8</v>
      </c>
      <c r="O161" s="19">
        <v>0</v>
      </c>
      <c r="P161" s="19">
        <v>0.01</v>
      </c>
    </row>
    <row r="162" spans="1:16" x14ac:dyDescent="0.25">
      <c r="A162" s="15" t="s">
        <v>29</v>
      </c>
      <c r="B162" s="15" t="s">
        <v>80</v>
      </c>
      <c r="C162" s="16" t="s">
        <v>71</v>
      </c>
      <c r="D162" s="17">
        <v>200</v>
      </c>
      <c r="E162" s="15">
        <v>0.2</v>
      </c>
      <c r="F162" s="15">
        <v>0.1</v>
      </c>
      <c r="G162" s="15">
        <v>9.3000000000000007</v>
      </c>
      <c r="H162" s="15">
        <v>38</v>
      </c>
      <c r="I162" s="15">
        <v>0</v>
      </c>
      <c r="J162" s="15">
        <v>0</v>
      </c>
      <c r="K162" s="15">
        <v>0</v>
      </c>
      <c r="L162" s="15">
        <v>0</v>
      </c>
      <c r="M162" s="15">
        <v>5.0999999999999996</v>
      </c>
      <c r="N162" s="15">
        <v>7.7</v>
      </c>
      <c r="O162" s="15">
        <v>4.2</v>
      </c>
      <c r="P162" s="15">
        <v>0.82</v>
      </c>
    </row>
    <row r="163" spans="1:16" x14ac:dyDescent="0.25">
      <c r="A163" s="15" t="s">
        <v>30</v>
      </c>
      <c r="B163" s="15"/>
      <c r="C163" s="16" t="s">
        <v>68</v>
      </c>
      <c r="D163" s="17">
        <v>50</v>
      </c>
      <c r="E163" s="15">
        <v>3.94</v>
      </c>
      <c r="F163" s="15">
        <v>0.4</v>
      </c>
      <c r="G163" s="15">
        <v>26.6</v>
      </c>
      <c r="H163" s="15">
        <v>129.4</v>
      </c>
      <c r="I163" s="15">
        <v>0.06</v>
      </c>
      <c r="J163" s="15">
        <v>0</v>
      </c>
      <c r="K163" s="15">
        <v>0</v>
      </c>
      <c r="L163" s="15">
        <v>0</v>
      </c>
      <c r="M163" s="15">
        <v>10</v>
      </c>
      <c r="N163" s="15">
        <v>32</v>
      </c>
      <c r="O163" s="15">
        <v>7</v>
      </c>
      <c r="P163" s="15">
        <v>0.6</v>
      </c>
    </row>
    <row r="164" spans="1:16" x14ac:dyDescent="0.25">
      <c r="A164" s="15" t="s">
        <v>31</v>
      </c>
      <c r="B164" s="15"/>
      <c r="C164" s="16" t="s">
        <v>69</v>
      </c>
      <c r="D164" s="18">
        <v>25</v>
      </c>
      <c r="E164" s="19">
        <v>1.87</v>
      </c>
      <c r="F164" s="19">
        <v>0.27</v>
      </c>
      <c r="G164" s="19">
        <v>12.12</v>
      </c>
      <c r="H164" s="19">
        <v>59.5</v>
      </c>
      <c r="I164" s="19">
        <v>0.38</v>
      </c>
      <c r="J164" s="19">
        <v>0</v>
      </c>
      <c r="K164" s="19">
        <v>0</v>
      </c>
      <c r="L164" s="19">
        <v>0</v>
      </c>
      <c r="M164" s="19">
        <v>9.57</v>
      </c>
      <c r="N164" s="19">
        <v>44.2</v>
      </c>
      <c r="O164" s="19">
        <v>13.45</v>
      </c>
      <c r="P164" s="19">
        <v>0.75</v>
      </c>
    </row>
    <row r="165" spans="1:16" x14ac:dyDescent="0.25">
      <c r="A165" s="15"/>
      <c r="B165" s="15"/>
      <c r="C165" s="21" t="s">
        <v>33</v>
      </c>
      <c r="D165" s="23">
        <v>500</v>
      </c>
      <c r="E165" s="23">
        <f t="shared" ref="E165:P165" si="9">SUM(E160:E164)</f>
        <v>13.629999999999999</v>
      </c>
      <c r="F165" s="23">
        <f t="shared" si="9"/>
        <v>21.91</v>
      </c>
      <c r="G165" s="23">
        <f t="shared" si="9"/>
        <v>84.539999999999992</v>
      </c>
      <c r="H165" s="23">
        <f t="shared" si="9"/>
        <v>593.69999999999993</v>
      </c>
      <c r="I165" s="23">
        <f t="shared" si="9"/>
        <v>0.58000000000000007</v>
      </c>
      <c r="J165" s="23">
        <f t="shared" si="9"/>
        <v>1.7</v>
      </c>
      <c r="K165" s="23">
        <f t="shared" si="9"/>
        <v>47</v>
      </c>
      <c r="L165" s="23">
        <f t="shared" si="9"/>
        <v>0.78</v>
      </c>
      <c r="M165" s="23">
        <f t="shared" si="9"/>
        <v>164.54999999999998</v>
      </c>
      <c r="N165" s="23">
        <f t="shared" si="9"/>
        <v>280.10000000000002</v>
      </c>
      <c r="O165" s="23">
        <f t="shared" si="9"/>
        <v>62.45</v>
      </c>
      <c r="P165" s="23">
        <f t="shared" si="9"/>
        <v>4.07</v>
      </c>
    </row>
    <row r="166" spans="1:16" x14ac:dyDescent="0.25">
      <c r="B166" s="14"/>
      <c r="C166" s="1"/>
    </row>
    <row r="167" spans="1:16" x14ac:dyDescent="0.25">
      <c r="A167" s="1"/>
    </row>
    <row r="168" spans="1:16" x14ac:dyDescent="0.25">
      <c r="A168" s="1"/>
      <c r="P168">
        <v>7</v>
      </c>
    </row>
    <row r="170" spans="1:16" x14ac:dyDescent="0.25">
      <c r="C170" s="1"/>
    </row>
    <row r="171" spans="1:16" x14ac:dyDescent="0.25">
      <c r="C171" s="1"/>
      <c r="D171" s="1" t="s">
        <v>77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x14ac:dyDescent="0.25"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x14ac:dyDescent="0.25">
      <c r="C173" s="1"/>
      <c r="D173" s="5" t="s">
        <v>5</v>
      </c>
      <c r="E173" s="6"/>
      <c r="F173" s="7"/>
      <c r="G173" s="8" t="s">
        <v>6</v>
      </c>
      <c r="H173" s="30"/>
      <c r="I173" s="6" t="s">
        <v>7</v>
      </c>
      <c r="J173" s="6"/>
      <c r="K173" s="7"/>
      <c r="L173" s="10" t="s">
        <v>8</v>
      </c>
      <c r="M173" s="6"/>
      <c r="N173" s="6"/>
      <c r="O173" s="6"/>
      <c r="P173" s="50"/>
    </row>
    <row r="174" spans="1:16" x14ac:dyDescent="0.25">
      <c r="C174" s="1"/>
      <c r="D174" s="13" t="s">
        <v>12</v>
      </c>
      <c r="E174" s="13" t="s">
        <v>13</v>
      </c>
      <c r="F174" s="13" t="s">
        <v>14</v>
      </c>
      <c r="G174" s="12" t="s">
        <v>15</v>
      </c>
      <c r="H174" s="13" t="s">
        <v>16</v>
      </c>
      <c r="I174" s="13" t="s">
        <v>17</v>
      </c>
      <c r="J174" s="13" t="s">
        <v>18</v>
      </c>
      <c r="K174" s="13" t="s">
        <v>19</v>
      </c>
      <c r="L174" s="13" t="s">
        <v>20</v>
      </c>
      <c r="M174" s="13" t="s">
        <v>21</v>
      </c>
      <c r="N174" s="13" t="s">
        <v>22</v>
      </c>
      <c r="O174" s="51" t="s">
        <v>23</v>
      </c>
      <c r="P174" s="52"/>
    </row>
    <row r="175" spans="1:16" x14ac:dyDescent="0.25">
      <c r="C175" s="14"/>
      <c r="D175" s="4">
        <v>5</v>
      </c>
      <c r="E175" s="4">
        <v>6</v>
      </c>
      <c r="F175" s="4">
        <v>7</v>
      </c>
      <c r="G175" s="4">
        <v>8</v>
      </c>
      <c r="H175" s="4">
        <v>9</v>
      </c>
      <c r="I175" s="4">
        <v>10</v>
      </c>
      <c r="J175" s="4">
        <v>11</v>
      </c>
      <c r="K175" s="4">
        <v>12</v>
      </c>
      <c r="L175" s="4">
        <v>13</v>
      </c>
      <c r="M175" s="4">
        <v>14</v>
      </c>
      <c r="N175" s="4">
        <v>15</v>
      </c>
      <c r="O175" s="8">
        <v>16</v>
      </c>
      <c r="P175" s="52"/>
    </row>
    <row r="176" spans="1:16" x14ac:dyDescent="0.25">
      <c r="C176" s="53" t="s">
        <v>50</v>
      </c>
      <c r="D176" s="4">
        <f t="shared" ref="D176:O176" si="10">E16</f>
        <v>22.119999999999997</v>
      </c>
      <c r="E176" s="4">
        <f t="shared" si="10"/>
        <v>15.34</v>
      </c>
      <c r="F176" s="4">
        <f t="shared" si="10"/>
        <v>94.44</v>
      </c>
      <c r="G176" s="4">
        <f t="shared" si="10"/>
        <v>611</v>
      </c>
      <c r="H176" s="4">
        <f t="shared" si="10"/>
        <v>1.04</v>
      </c>
      <c r="I176" s="4">
        <f t="shared" si="10"/>
        <v>1.02</v>
      </c>
      <c r="J176" s="4">
        <f t="shared" si="10"/>
        <v>157.9</v>
      </c>
      <c r="K176" s="4">
        <f t="shared" si="10"/>
        <v>0.52</v>
      </c>
      <c r="L176" s="4">
        <f t="shared" si="10"/>
        <v>347.84</v>
      </c>
      <c r="M176" s="4">
        <f t="shared" si="10"/>
        <v>463.70000000000005</v>
      </c>
      <c r="N176" s="4">
        <f t="shared" si="10"/>
        <v>159.20000000000002</v>
      </c>
      <c r="O176" s="4">
        <f t="shared" si="10"/>
        <v>5.79</v>
      </c>
      <c r="P176" s="54"/>
    </row>
    <row r="177" spans="1:16" x14ac:dyDescent="0.25">
      <c r="C177" s="53" t="s">
        <v>51</v>
      </c>
      <c r="D177" s="19">
        <f t="shared" ref="D177:O177" si="11">E33</f>
        <v>21.33</v>
      </c>
      <c r="E177" s="19">
        <f t="shared" si="11"/>
        <v>21.470000000000002</v>
      </c>
      <c r="F177" s="19">
        <f t="shared" si="11"/>
        <v>80.289999999999992</v>
      </c>
      <c r="G177" s="19">
        <f t="shared" si="11"/>
        <v>606.74</v>
      </c>
      <c r="H177" s="19">
        <f t="shared" si="11"/>
        <v>0.27</v>
      </c>
      <c r="I177" s="19">
        <f t="shared" si="11"/>
        <v>4.25</v>
      </c>
      <c r="J177" s="19">
        <f t="shared" si="11"/>
        <v>44.8</v>
      </c>
      <c r="K177" s="19">
        <f t="shared" si="11"/>
        <v>1.8200000000000003</v>
      </c>
      <c r="L177" s="19">
        <f t="shared" si="11"/>
        <v>93.79</v>
      </c>
      <c r="M177" s="19">
        <f t="shared" si="11"/>
        <v>246.14</v>
      </c>
      <c r="N177" s="19">
        <f t="shared" si="11"/>
        <v>68.97999999999999</v>
      </c>
      <c r="O177" s="19">
        <f t="shared" si="11"/>
        <v>3.1999999999999997</v>
      </c>
      <c r="P177" s="56"/>
    </row>
    <row r="178" spans="1:16" x14ac:dyDescent="0.25">
      <c r="C178" s="53" t="s">
        <v>52</v>
      </c>
      <c r="D178" s="55">
        <f t="shared" ref="D178:O178" si="12">E50</f>
        <v>19.560000000000002</v>
      </c>
      <c r="E178" s="55">
        <f t="shared" si="12"/>
        <v>14</v>
      </c>
      <c r="F178" s="55">
        <f t="shared" si="12"/>
        <v>96.059999999999988</v>
      </c>
      <c r="G178" s="55">
        <f t="shared" si="12"/>
        <v>594.20000000000005</v>
      </c>
      <c r="H178" s="55">
        <f t="shared" si="12"/>
        <v>1.02</v>
      </c>
      <c r="I178" s="55">
        <f t="shared" si="12"/>
        <v>2.42</v>
      </c>
      <c r="J178" s="55">
        <f t="shared" si="12"/>
        <v>149.19999999999999</v>
      </c>
      <c r="K178" s="55">
        <f t="shared" si="12"/>
        <v>0.26</v>
      </c>
      <c r="L178" s="55">
        <f t="shared" si="12"/>
        <v>317.64</v>
      </c>
      <c r="M178" s="55">
        <f t="shared" si="12"/>
        <v>394.70000000000005</v>
      </c>
      <c r="N178" s="55">
        <f t="shared" si="12"/>
        <v>93.699999999999989</v>
      </c>
      <c r="O178" s="55">
        <f t="shared" si="12"/>
        <v>4.37</v>
      </c>
      <c r="P178" s="56"/>
    </row>
    <row r="179" spans="1:16" x14ac:dyDescent="0.25">
      <c r="C179" s="57" t="s">
        <v>53</v>
      </c>
      <c r="D179" s="55">
        <f t="shared" ref="D179:O179" si="13">E65</f>
        <v>21.46</v>
      </c>
      <c r="E179" s="55">
        <f t="shared" si="13"/>
        <v>29.61</v>
      </c>
      <c r="F179" s="55">
        <f t="shared" si="13"/>
        <v>46.24</v>
      </c>
      <c r="G179" s="55">
        <f t="shared" si="13"/>
        <v>539.59999999999991</v>
      </c>
      <c r="H179" s="55">
        <f t="shared" si="13"/>
        <v>0.53</v>
      </c>
      <c r="I179" s="55">
        <f t="shared" si="13"/>
        <v>3.5</v>
      </c>
      <c r="J179" s="55">
        <f t="shared" si="13"/>
        <v>372</v>
      </c>
      <c r="K179" s="55">
        <f t="shared" si="13"/>
        <v>3.5</v>
      </c>
      <c r="L179" s="55">
        <f t="shared" si="13"/>
        <v>181.97</v>
      </c>
      <c r="M179" s="55">
        <f t="shared" si="13"/>
        <v>382.59999999999997</v>
      </c>
      <c r="N179" s="55">
        <f t="shared" si="13"/>
        <v>64.25</v>
      </c>
      <c r="O179" s="55">
        <f t="shared" si="13"/>
        <v>4.7299999999999995</v>
      </c>
      <c r="P179" s="56"/>
    </row>
    <row r="180" spans="1:16" x14ac:dyDescent="0.25">
      <c r="B180" s="1"/>
      <c r="C180" s="57" t="s">
        <v>54</v>
      </c>
      <c r="D180" s="55">
        <f t="shared" ref="D180:O180" si="14">E80</f>
        <v>13.16</v>
      </c>
      <c r="E180" s="55">
        <f t="shared" si="14"/>
        <v>18.439999999999998</v>
      </c>
      <c r="F180" s="55">
        <f t="shared" si="14"/>
        <v>92.52</v>
      </c>
      <c r="G180" s="55">
        <f t="shared" si="14"/>
        <v>593.54999999999995</v>
      </c>
      <c r="H180" s="55">
        <f t="shared" si="14"/>
        <v>0.88</v>
      </c>
      <c r="I180" s="55">
        <f t="shared" si="14"/>
        <v>1.34</v>
      </c>
      <c r="J180" s="55">
        <f t="shared" si="14"/>
        <v>45.8</v>
      </c>
      <c r="K180" s="55">
        <f t="shared" si="14"/>
        <v>0.18</v>
      </c>
      <c r="L180" s="55">
        <f t="shared" si="14"/>
        <v>162.80000000000001</v>
      </c>
      <c r="M180" s="55">
        <f t="shared" si="14"/>
        <v>268.35000000000002</v>
      </c>
      <c r="N180" s="55">
        <f t="shared" si="14"/>
        <v>67.7</v>
      </c>
      <c r="O180" s="55">
        <f t="shared" si="14"/>
        <v>3.06</v>
      </c>
      <c r="P180" s="56"/>
    </row>
    <row r="181" spans="1:16" x14ac:dyDescent="0.25">
      <c r="B181" s="1"/>
      <c r="C181" s="57" t="s">
        <v>55</v>
      </c>
      <c r="D181" s="55">
        <f t="shared" ref="D181:O181" si="15">E99</f>
        <v>18.399999999999999</v>
      </c>
      <c r="E181" s="55">
        <f t="shared" si="15"/>
        <v>14.259999999999998</v>
      </c>
      <c r="F181" s="55">
        <f t="shared" si="15"/>
        <v>89.839999999999989</v>
      </c>
      <c r="G181" s="55">
        <f t="shared" si="15"/>
        <v>568.1</v>
      </c>
      <c r="H181" s="55">
        <f t="shared" si="15"/>
        <v>0.94</v>
      </c>
      <c r="I181" s="55">
        <f t="shared" si="15"/>
        <v>1.74</v>
      </c>
      <c r="J181" s="55">
        <f t="shared" si="15"/>
        <v>159.1</v>
      </c>
      <c r="K181" s="55">
        <f t="shared" si="15"/>
        <v>0.22000000000000003</v>
      </c>
      <c r="L181" s="55">
        <f t="shared" si="15"/>
        <v>362.24</v>
      </c>
      <c r="M181" s="55">
        <f t="shared" si="15"/>
        <v>381.1</v>
      </c>
      <c r="N181" s="55">
        <f t="shared" si="15"/>
        <v>78.8</v>
      </c>
      <c r="O181" s="55">
        <f t="shared" si="15"/>
        <v>2.81</v>
      </c>
      <c r="P181" s="56"/>
    </row>
    <row r="182" spans="1:16" x14ac:dyDescent="0.25">
      <c r="A182" s="47"/>
      <c r="B182" s="1"/>
      <c r="C182" s="57" t="s">
        <v>95</v>
      </c>
      <c r="D182" s="55">
        <f t="shared" ref="D182:O182" si="16">E116</f>
        <v>19.96</v>
      </c>
      <c r="E182" s="55">
        <f t="shared" si="16"/>
        <v>22.810000000000002</v>
      </c>
      <c r="F182" s="55">
        <f t="shared" si="16"/>
        <v>83.47</v>
      </c>
      <c r="G182" s="55">
        <f t="shared" si="16"/>
        <v>618.45000000000005</v>
      </c>
      <c r="H182" s="55">
        <f t="shared" si="16"/>
        <v>0.16</v>
      </c>
      <c r="I182" s="55">
        <f t="shared" si="16"/>
        <v>1.06</v>
      </c>
      <c r="J182" s="55">
        <f t="shared" si="16"/>
        <v>61.730000000000004</v>
      </c>
      <c r="K182" s="55">
        <f t="shared" si="16"/>
        <v>1.56</v>
      </c>
      <c r="L182" s="55">
        <f t="shared" si="16"/>
        <v>55.95</v>
      </c>
      <c r="M182" s="55">
        <f t="shared" si="16"/>
        <v>165.38</v>
      </c>
      <c r="N182" s="55">
        <f t="shared" si="16"/>
        <v>30.02</v>
      </c>
      <c r="O182" s="55">
        <f t="shared" si="16"/>
        <v>2.96</v>
      </c>
      <c r="P182" s="56"/>
    </row>
    <row r="183" spans="1:16" x14ac:dyDescent="0.25">
      <c r="A183" s="1"/>
      <c r="B183" s="1"/>
      <c r="C183" s="57" t="s">
        <v>96</v>
      </c>
      <c r="D183" s="55">
        <f t="shared" ref="D183:O183" si="17">E133</f>
        <v>20.370000000000005</v>
      </c>
      <c r="E183" s="55">
        <f t="shared" si="17"/>
        <v>14.579999999999998</v>
      </c>
      <c r="F183" s="55">
        <f t="shared" si="17"/>
        <v>93.46</v>
      </c>
      <c r="G183" s="55">
        <f t="shared" si="17"/>
        <v>592.35</v>
      </c>
      <c r="H183" s="55">
        <f t="shared" si="17"/>
        <v>0.95</v>
      </c>
      <c r="I183" s="55">
        <f t="shared" si="17"/>
        <v>2.41</v>
      </c>
      <c r="J183" s="55">
        <f t="shared" si="17"/>
        <v>176.35</v>
      </c>
      <c r="K183" s="55">
        <f t="shared" si="17"/>
        <v>239.72</v>
      </c>
      <c r="L183" s="55">
        <f t="shared" si="17"/>
        <v>377.43999999999994</v>
      </c>
      <c r="M183" s="55">
        <f t="shared" si="17"/>
        <v>470.70000000000005</v>
      </c>
      <c r="N183" s="55">
        <f t="shared" si="17"/>
        <v>84.5</v>
      </c>
      <c r="O183" s="55">
        <f t="shared" si="17"/>
        <v>4.12</v>
      </c>
      <c r="P183" s="56"/>
    </row>
    <row r="184" spans="1:16" x14ac:dyDescent="0.25">
      <c r="A184" s="1"/>
      <c r="B184" s="1"/>
      <c r="C184" s="57" t="s">
        <v>58</v>
      </c>
      <c r="D184" s="55">
        <f>E149</f>
        <v>24.61</v>
      </c>
      <c r="E184" s="55">
        <f t="shared" ref="E184:O184" si="18">F149</f>
        <v>12.190000000000001</v>
      </c>
      <c r="F184" s="55">
        <f t="shared" si="18"/>
        <v>72.680000000000007</v>
      </c>
      <c r="G184" s="55">
        <f t="shared" si="18"/>
        <v>500</v>
      </c>
      <c r="H184" s="55">
        <f t="shared" si="18"/>
        <v>0.2</v>
      </c>
      <c r="I184" s="55">
        <f t="shared" si="18"/>
        <v>11.35</v>
      </c>
      <c r="J184" s="55">
        <f t="shared" si="18"/>
        <v>78</v>
      </c>
      <c r="K184" s="55">
        <f t="shared" si="18"/>
        <v>1.22</v>
      </c>
      <c r="L184" s="55">
        <f t="shared" si="18"/>
        <v>262.86</v>
      </c>
      <c r="M184" s="55">
        <f t="shared" si="18"/>
        <v>344.1</v>
      </c>
      <c r="N184" s="55">
        <f t="shared" si="18"/>
        <v>49.5</v>
      </c>
      <c r="O184" s="55">
        <f t="shared" si="18"/>
        <v>5.08</v>
      </c>
      <c r="P184" s="56"/>
    </row>
    <row r="185" spans="1:16" x14ac:dyDescent="0.25">
      <c r="A185" s="1"/>
      <c r="B185" s="1"/>
      <c r="C185" s="57" t="s">
        <v>97</v>
      </c>
      <c r="D185" s="55">
        <f>E165</f>
        <v>13.629999999999999</v>
      </c>
      <c r="E185" s="55">
        <f t="shared" ref="E185:O185" si="19">F165</f>
        <v>21.91</v>
      </c>
      <c r="F185" s="55">
        <f t="shared" si="19"/>
        <v>84.539999999999992</v>
      </c>
      <c r="G185" s="55">
        <f t="shared" si="19"/>
        <v>593.69999999999993</v>
      </c>
      <c r="H185" s="55">
        <f t="shared" si="19"/>
        <v>0.58000000000000007</v>
      </c>
      <c r="I185" s="55">
        <f t="shared" si="19"/>
        <v>1.7</v>
      </c>
      <c r="J185" s="55">
        <f t="shared" si="19"/>
        <v>47</v>
      </c>
      <c r="K185" s="55">
        <f t="shared" si="19"/>
        <v>0.78</v>
      </c>
      <c r="L185" s="55">
        <f t="shared" si="19"/>
        <v>164.54999999999998</v>
      </c>
      <c r="M185" s="55">
        <f t="shared" si="19"/>
        <v>280.10000000000002</v>
      </c>
      <c r="N185" s="55">
        <f t="shared" si="19"/>
        <v>62.45</v>
      </c>
      <c r="O185" s="55">
        <f t="shared" si="19"/>
        <v>4.07</v>
      </c>
      <c r="P185" s="56"/>
    </row>
    <row r="186" spans="1:16" x14ac:dyDescent="0.25">
      <c r="A186" s="1"/>
      <c r="B186" s="1"/>
      <c r="C186" s="57" t="s">
        <v>46</v>
      </c>
      <c r="D186" s="55">
        <f t="shared" ref="D186:O186" si="20">SUM(D176:D185)</f>
        <v>194.60000000000002</v>
      </c>
      <c r="E186" s="55">
        <f t="shared" si="20"/>
        <v>184.60999999999999</v>
      </c>
      <c r="F186" s="55">
        <f t="shared" si="20"/>
        <v>833.54</v>
      </c>
      <c r="G186" s="55">
        <f t="shared" si="20"/>
        <v>5817.6900000000005</v>
      </c>
      <c r="H186" s="55">
        <f t="shared" si="20"/>
        <v>6.57</v>
      </c>
      <c r="I186" s="55">
        <f t="shared" si="20"/>
        <v>30.790000000000003</v>
      </c>
      <c r="J186" s="55">
        <f t="shared" si="20"/>
        <v>1291.8799999999999</v>
      </c>
      <c r="K186" s="55">
        <f t="shared" si="20"/>
        <v>249.78</v>
      </c>
      <c r="L186" s="55">
        <f t="shared" si="20"/>
        <v>2327.0800000000004</v>
      </c>
      <c r="M186" s="55">
        <f t="shared" si="20"/>
        <v>3396.87</v>
      </c>
      <c r="N186" s="55">
        <f t="shared" si="20"/>
        <v>759.1</v>
      </c>
      <c r="O186" s="55">
        <f t="shared" si="20"/>
        <v>40.19</v>
      </c>
      <c r="P186" s="58"/>
    </row>
    <row r="187" spans="1:16" x14ac:dyDescent="0.25">
      <c r="A187" s="1"/>
      <c r="B187" s="1"/>
      <c r="C187" s="57" t="s">
        <v>60</v>
      </c>
      <c r="D187" s="59">
        <f>D186/10</f>
        <v>19.46</v>
      </c>
      <c r="E187" s="59">
        <f t="shared" ref="E187:O187" si="21">E186/10</f>
        <v>18.460999999999999</v>
      </c>
      <c r="F187" s="59">
        <f t="shared" si="21"/>
        <v>83.353999999999999</v>
      </c>
      <c r="G187" s="59">
        <f t="shared" si="21"/>
        <v>581.76900000000001</v>
      </c>
      <c r="H187" s="59">
        <f t="shared" si="21"/>
        <v>0.65700000000000003</v>
      </c>
      <c r="I187" s="59">
        <f t="shared" si="21"/>
        <v>3.0790000000000002</v>
      </c>
      <c r="J187" s="59">
        <f t="shared" si="21"/>
        <v>129.18799999999999</v>
      </c>
      <c r="K187" s="59">
        <f t="shared" si="21"/>
        <v>24.978000000000002</v>
      </c>
      <c r="L187" s="59">
        <f t="shared" si="21"/>
        <v>232.70800000000003</v>
      </c>
      <c r="M187" s="59">
        <f t="shared" si="21"/>
        <v>339.68700000000001</v>
      </c>
      <c r="N187" s="59">
        <f t="shared" si="21"/>
        <v>75.91</v>
      </c>
      <c r="O187" s="59">
        <f t="shared" si="21"/>
        <v>4.0190000000000001</v>
      </c>
      <c r="P187" s="35"/>
    </row>
    <row r="188" spans="1:16" x14ac:dyDescent="0.25">
      <c r="A188" s="1"/>
      <c r="B188" s="1"/>
      <c r="C188" s="60" t="s">
        <v>92</v>
      </c>
      <c r="D188" s="13">
        <v>15.4</v>
      </c>
      <c r="E188" s="13">
        <v>15.8</v>
      </c>
      <c r="F188" s="13">
        <v>67</v>
      </c>
      <c r="G188" s="13">
        <v>470</v>
      </c>
      <c r="H188" s="13">
        <v>0.24</v>
      </c>
      <c r="I188" s="13">
        <v>12</v>
      </c>
      <c r="J188" s="13">
        <v>140</v>
      </c>
      <c r="K188" s="13">
        <v>2</v>
      </c>
      <c r="L188" s="13">
        <v>220</v>
      </c>
      <c r="M188" s="13">
        <v>220</v>
      </c>
      <c r="N188" s="13">
        <v>50</v>
      </c>
      <c r="O188" s="13">
        <v>2.4</v>
      </c>
      <c r="P188" s="61"/>
    </row>
    <row r="189" spans="1:16" x14ac:dyDescent="0.25">
      <c r="A189" s="1"/>
      <c r="B189" s="1"/>
      <c r="C189" s="57" t="s">
        <v>62</v>
      </c>
      <c r="D189" s="62">
        <f>D187/D188%</f>
        <v>126.36363636363637</v>
      </c>
      <c r="E189" s="62">
        <f t="shared" ref="E189:O189" si="22">E187/E188%</f>
        <v>116.84177215189872</v>
      </c>
      <c r="F189" s="62">
        <f t="shared" si="22"/>
        <v>124.40895522388058</v>
      </c>
      <c r="G189" s="62">
        <f t="shared" si="22"/>
        <v>123.78063829787234</v>
      </c>
      <c r="H189" s="62">
        <f t="shared" si="22"/>
        <v>273.75000000000006</v>
      </c>
      <c r="I189" s="62">
        <f t="shared" si="22"/>
        <v>25.658333333333335</v>
      </c>
      <c r="J189" s="62">
        <f t="shared" si="22"/>
        <v>92.277142857142849</v>
      </c>
      <c r="K189" s="62">
        <f t="shared" si="22"/>
        <v>1248.9000000000001</v>
      </c>
      <c r="L189" s="62">
        <f t="shared" si="22"/>
        <v>105.77636363636364</v>
      </c>
      <c r="M189" s="62">
        <f t="shared" si="22"/>
        <v>154.40318181818182</v>
      </c>
      <c r="N189" s="62">
        <f t="shared" si="22"/>
        <v>151.82</v>
      </c>
      <c r="O189" s="62">
        <f t="shared" si="22"/>
        <v>167.45833333333334</v>
      </c>
      <c r="P189" s="63"/>
    </row>
    <row r="190" spans="1:16" x14ac:dyDescent="0.25">
      <c r="A190" s="1"/>
      <c r="B190" s="1"/>
      <c r="D190" s="64"/>
      <c r="E190" s="64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5"/>
    </row>
    <row r="191" spans="1:16" x14ac:dyDescent="0.25">
      <c r="A191" s="1"/>
      <c r="B191" s="1"/>
    </row>
    <row r="192" spans="1:16" x14ac:dyDescent="0.25">
      <c r="A192" s="1"/>
      <c r="B192" s="1"/>
      <c r="C192" s="1"/>
    </row>
    <row r="193" spans="1:16" x14ac:dyDescent="0.25">
      <c r="A193" s="1"/>
      <c r="B193" s="1"/>
      <c r="C193" s="1"/>
    </row>
    <row r="194" spans="1:16" x14ac:dyDescent="0.25">
      <c r="A194" s="1"/>
      <c r="B194" s="1" t="s">
        <v>63</v>
      </c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6" x14ac:dyDescent="0.25">
      <c r="A195" s="1"/>
      <c r="B195" s="1" t="s">
        <v>64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6" x14ac:dyDescent="0.25">
      <c r="A196" s="1"/>
      <c r="B196" s="1" t="s">
        <v>94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6" x14ac:dyDescent="0.25">
      <c r="A197" s="1"/>
      <c r="B197" s="1"/>
      <c r="P197">
        <v>8</v>
      </c>
    </row>
    <row r="198" spans="1:16" x14ac:dyDescent="0.25">
      <c r="A198" s="1"/>
      <c r="B198" s="1"/>
    </row>
    <row r="199" spans="1:16" x14ac:dyDescent="0.25">
      <c r="C199" s="1"/>
    </row>
    <row r="200" spans="1:16" x14ac:dyDescent="0.25">
      <c r="A200" s="1"/>
    </row>
    <row r="227" spans="17:17" x14ac:dyDescent="0.25">
      <c r="Q227">
        <v>8</v>
      </c>
    </row>
    <row r="293" spans="17:17" x14ac:dyDescent="0.25">
      <c r="Q293" s="73"/>
    </row>
    <row r="404" spans="17:17" x14ac:dyDescent="0.25">
      <c r="Q404">
        <v>14</v>
      </c>
    </row>
  </sheetData>
  <pageMargins left="0.7" right="0.7" top="0.75" bottom="0.75" header="0.3" footer="0.3"/>
  <pageSetup paperSize="9" scale="6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3"/>
  <sheetViews>
    <sheetView tabSelected="1" topLeftCell="D281" zoomScale="90" zoomScaleNormal="90" workbookViewId="0">
      <selection activeCell="V302" sqref="V302"/>
    </sheetView>
  </sheetViews>
  <sheetFormatPr defaultRowHeight="15" x14ac:dyDescent="0.25"/>
  <cols>
    <col min="3" max="3" width="59.5703125" customWidth="1"/>
  </cols>
  <sheetData>
    <row r="1" spans="1:16" x14ac:dyDescent="0.25">
      <c r="A1" s="1"/>
      <c r="B1" s="1"/>
      <c r="C1" s="1"/>
      <c r="D1" s="1" t="s">
        <v>76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1"/>
      <c r="B2" s="1"/>
      <c r="C2" s="1"/>
      <c r="D2" s="1"/>
      <c r="E2" s="1"/>
      <c r="F2" s="1" t="s">
        <v>0</v>
      </c>
      <c r="G2" s="1"/>
      <c r="H2" s="1"/>
      <c r="I2" s="2"/>
      <c r="J2" s="1"/>
      <c r="K2" s="1"/>
      <c r="L2" s="1"/>
      <c r="M2" s="1"/>
      <c r="N2" s="1"/>
      <c r="O2" s="1"/>
      <c r="P2" s="1"/>
    </row>
    <row r="3" spans="1:16" x14ac:dyDescent="0.25">
      <c r="A3" s="3" t="s">
        <v>1</v>
      </c>
      <c r="B3" s="3" t="s">
        <v>2</v>
      </c>
      <c r="C3" s="4" t="s">
        <v>3</v>
      </c>
      <c r="D3" s="4" t="s">
        <v>4</v>
      </c>
      <c r="E3" s="5" t="s">
        <v>5</v>
      </c>
      <c r="F3" s="6"/>
      <c r="G3" s="7"/>
      <c r="H3" s="8" t="s">
        <v>6</v>
      </c>
      <c r="I3" s="9"/>
      <c r="J3" s="6" t="s">
        <v>7</v>
      </c>
      <c r="K3" s="6"/>
      <c r="L3" s="7"/>
      <c r="M3" s="10" t="s">
        <v>8</v>
      </c>
      <c r="N3" s="6"/>
      <c r="O3" s="6"/>
      <c r="P3" s="6"/>
    </row>
    <row r="4" spans="1:16" x14ac:dyDescent="0.25">
      <c r="A4" s="11" t="s">
        <v>9</v>
      </c>
      <c r="B4" s="11" t="s">
        <v>10</v>
      </c>
      <c r="C4" s="11"/>
      <c r="D4" s="12" t="s">
        <v>11</v>
      </c>
      <c r="E4" s="13" t="s">
        <v>12</v>
      </c>
      <c r="F4" s="13" t="s">
        <v>13</v>
      </c>
      <c r="G4" s="13" t="s">
        <v>14</v>
      </c>
      <c r="H4" s="12" t="s">
        <v>15</v>
      </c>
      <c r="I4" s="13" t="s">
        <v>16</v>
      </c>
      <c r="J4" s="13" t="s">
        <v>17</v>
      </c>
      <c r="K4" s="13" t="s">
        <v>18</v>
      </c>
      <c r="L4" s="13" t="s">
        <v>19</v>
      </c>
      <c r="M4" s="13" t="s">
        <v>20</v>
      </c>
      <c r="N4" s="13" t="s">
        <v>21</v>
      </c>
      <c r="O4" s="13" t="s">
        <v>22</v>
      </c>
      <c r="P4" s="13" t="s">
        <v>23</v>
      </c>
    </row>
    <row r="5" spans="1:16" x14ac:dyDescent="0.25">
      <c r="A5" s="13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  <c r="I5" s="13">
        <v>9</v>
      </c>
      <c r="J5" s="13">
        <v>10</v>
      </c>
      <c r="K5" s="13">
        <v>11</v>
      </c>
      <c r="L5" s="13">
        <v>12</v>
      </c>
      <c r="M5" s="13">
        <v>13</v>
      </c>
      <c r="N5" s="13">
        <v>14</v>
      </c>
      <c r="O5" s="13">
        <v>15</v>
      </c>
      <c r="P5" s="13">
        <v>16</v>
      </c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1"/>
      <c r="B7" s="1"/>
      <c r="C7" s="1"/>
      <c r="D7" s="14" t="s">
        <v>24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1"/>
      <c r="B9" s="1"/>
      <c r="C9" s="14" t="s">
        <v>25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1"/>
      <c r="B10" s="14" t="s">
        <v>26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15" t="s">
        <v>27</v>
      </c>
      <c r="B11" s="40" t="s">
        <v>114</v>
      </c>
      <c r="C11" s="25" t="s">
        <v>115</v>
      </c>
      <c r="D11" s="18" t="s">
        <v>169</v>
      </c>
      <c r="E11" s="19">
        <v>11.1</v>
      </c>
      <c r="F11" s="19">
        <v>9.5500000000000007</v>
      </c>
      <c r="G11" s="19">
        <v>40.049999999999997</v>
      </c>
      <c r="H11" s="19">
        <v>290.33</v>
      </c>
      <c r="I11" s="19">
        <v>0.24</v>
      </c>
      <c r="J11" s="19">
        <v>0.75</v>
      </c>
      <c r="K11" s="19">
        <v>47.52</v>
      </c>
      <c r="L11" s="19">
        <v>0.55000000000000004</v>
      </c>
      <c r="M11" s="19">
        <v>143.80000000000001</v>
      </c>
      <c r="N11" s="19">
        <v>276.89</v>
      </c>
      <c r="O11" s="19">
        <v>138.07</v>
      </c>
      <c r="P11" s="19">
        <v>4.25</v>
      </c>
    </row>
    <row r="12" spans="1:16" x14ac:dyDescent="0.25">
      <c r="A12" s="15" t="s">
        <v>28</v>
      </c>
      <c r="B12" s="15" t="s">
        <v>79</v>
      </c>
      <c r="C12" s="16" t="s">
        <v>72</v>
      </c>
      <c r="D12" s="17">
        <v>20</v>
      </c>
      <c r="E12" s="15">
        <v>4.12</v>
      </c>
      <c r="F12" s="15">
        <v>5.52</v>
      </c>
      <c r="G12" s="15">
        <v>0</v>
      </c>
      <c r="H12" s="15">
        <v>66.2</v>
      </c>
      <c r="I12" s="15">
        <v>0.01</v>
      </c>
      <c r="J12" s="15">
        <v>0.12</v>
      </c>
      <c r="K12" s="15">
        <v>110.2</v>
      </c>
      <c r="L12" s="15">
        <v>0.08</v>
      </c>
      <c r="M12" s="15">
        <v>148.80000000000001</v>
      </c>
      <c r="N12" s="15">
        <v>82.4</v>
      </c>
      <c r="O12" s="15">
        <v>8</v>
      </c>
      <c r="P12" s="15">
        <v>0.2</v>
      </c>
    </row>
    <row r="13" spans="1:16" x14ac:dyDescent="0.25">
      <c r="A13" s="15" t="s">
        <v>29</v>
      </c>
      <c r="B13" s="15" t="s">
        <v>81</v>
      </c>
      <c r="C13" s="16" t="s">
        <v>67</v>
      </c>
      <c r="D13" s="20">
        <v>200</v>
      </c>
      <c r="E13" s="15">
        <v>1.4</v>
      </c>
      <c r="F13" s="15">
        <v>1.2</v>
      </c>
      <c r="G13" s="15">
        <v>11.4</v>
      </c>
      <c r="H13" s="15">
        <v>63</v>
      </c>
      <c r="I13" s="15">
        <v>0.02</v>
      </c>
      <c r="J13" s="15">
        <v>0.3</v>
      </c>
      <c r="K13" s="15">
        <v>9.5</v>
      </c>
      <c r="L13" s="15">
        <v>0</v>
      </c>
      <c r="M13" s="15">
        <v>54.3</v>
      </c>
      <c r="N13" s="15">
        <v>38.299999999999997</v>
      </c>
      <c r="O13" s="15">
        <v>6.3</v>
      </c>
      <c r="P13" s="15">
        <v>7.0000000000000007E-2</v>
      </c>
    </row>
    <row r="14" spans="1:16" x14ac:dyDescent="0.25">
      <c r="A14" s="15" t="s">
        <v>30</v>
      </c>
      <c r="B14" s="15"/>
      <c r="C14" s="16" t="s">
        <v>68</v>
      </c>
      <c r="D14" s="17">
        <v>50</v>
      </c>
      <c r="E14" s="15">
        <v>3.94</v>
      </c>
      <c r="F14" s="15">
        <v>0.4</v>
      </c>
      <c r="G14" s="15">
        <v>26.6</v>
      </c>
      <c r="H14" s="15">
        <v>129.4</v>
      </c>
      <c r="I14" s="15">
        <v>0.06</v>
      </c>
      <c r="J14" s="15">
        <v>0</v>
      </c>
      <c r="K14" s="15">
        <v>0</v>
      </c>
      <c r="L14" s="15">
        <v>0</v>
      </c>
      <c r="M14" s="15">
        <v>10</v>
      </c>
      <c r="N14" s="15">
        <v>32</v>
      </c>
      <c r="O14" s="15">
        <v>7</v>
      </c>
      <c r="P14" s="15">
        <v>0.6</v>
      </c>
    </row>
    <row r="15" spans="1:16" x14ac:dyDescent="0.25">
      <c r="A15" s="15" t="s">
        <v>31</v>
      </c>
      <c r="B15" s="15"/>
      <c r="C15" s="16" t="s">
        <v>69</v>
      </c>
      <c r="D15" s="18">
        <v>50</v>
      </c>
      <c r="E15" s="19">
        <v>3.74</v>
      </c>
      <c r="F15" s="19">
        <v>0.54</v>
      </c>
      <c r="G15" s="19">
        <v>24.24</v>
      </c>
      <c r="H15" s="19">
        <v>119</v>
      </c>
      <c r="I15" s="19">
        <v>0.76</v>
      </c>
      <c r="J15" s="19">
        <v>0</v>
      </c>
      <c r="K15" s="19">
        <v>0</v>
      </c>
      <c r="L15" s="19">
        <v>0</v>
      </c>
      <c r="M15" s="19">
        <v>19.14</v>
      </c>
      <c r="N15" s="19">
        <v>88.4</v>
      </c>
      <c r="O15" s="19">
        <v>26.9</v>
      </c>
      <c r="P15" s="19">
        <v>1.5</v>
      </c>
    </row>
    <row r="16" spans="1:16" x14ac:dyDescent="0.25">
      <c r="A16" s="15"/>
      <c r="B16" s="15"/>
      <c r="C16" s="21" t="s">
        <v>33</v>
      </c>
      <c r="D16" s="22">
        <v>575</v>
      </c>
      <c r="E16" s="23">
        <f>SUM(E11:E15)</f>
        <v>24.299999999999997</v>
      </c>
      <c r="F16" s="23">
        <f t="shared" ref="F16:P16" si="0">SUM(F11:F15)</f>
        <v>17.209999999999997</v>
      </c>
      <c r="G16" s="23">
        <f t="shared" si="0"/>
        <v>102.28999999999999</v>
      </c>
      <c r="H16" s="23">
        <f t="shared" si="0"/>
        <v>667.93</v>
      </c>
      <c r="I16" s="23">
        <f t="shared" si="0"/>
        <v>1.0900000000000001</v>
      </c>
      <c r="J16" s="23">
        <f t="shared" si="0"/>
        <v>1.17</v>
      </c>
      <c r="K16" s="23">
        <f t="shared" si="0"/>
        <v>167.22</v>
      </c>
      <c r="L16" s="23">
        <f t="shared" si="0"/>
        <v>0.63</v>
      </c>
      <c r="M16" s="23">
        <f t="shared" si="0"/>
        <v>376.04</v>
      </c>
      <c r="N16" s="23">
        <f t="shared" si="0"/>
        <v>517.99</v>
      </c>
      <c r="O16" s="23">
        <f t="shared" si="0"/>
        <v>186.27</v>
      </c>
      <c r="P16" s="23">
        <f t="shared" si="0"/>
        <v>6.62</v>
      </c>
    </row>
    <row r="18" spans="1:16" x14ac:dyDescent="0.25">
      <c r="A18" t="s">
        <v>34</v>
      </c>
    </row>
    <row r="19" spans="1:16" x14ac:dyDescent="0.25">
      <c r="A19" s="24" t="s">
        <v>27</v>
      </c>
      <c r="B19" s="40" t="s">
        <v>88</v>
      </c>
      <c r="C19" s="25" t="s">
        <v>91</v>
      </c>
      <c r="D19" s="18">
        <v>60</v>
      </c>
      <c r="E19" s="19">
        <v>0.42</v>
      </c>
      <c r="F19" s="19">
        <v>0.06</v>
      </c>
      <c r="G19" s="19">
        <v>1.1399999999999999</v>
      </c>
      <c r="H19" s="19">
        <v>6.6</v>
      </c>
      <c r="I19" s="19">
        <v>0.02</v>
      </c>
      <c r="J19" s="19">
        <v>2.1</v>
      </c>
      <c r="K19" s="19">
        <v>0</v>
      </c>
      <c r="L19" s="19">
        <v>0.06</v>
      </c>
      <c r="M19" s="19">
        <v>10.68</v>
      </c>
      <c r="N19" s="19">
        <v>18.18</v>
      </c>
      <c r="O19" s="19">
        <v>8.4600000000000009</v>
      </c>
      <c r="P19" s="19">
        <v>0.31</v>
      </c>
    </row>
    <row r="20" spans="1:16" x14ac:dyDescent="0.25">
      <c r="A20" s="24" t="s">
        <v>28</v>
      </c>
      <c r="B20" s="15" t="s">
        <v>89</v>
      </c>
      <c r="C20" s="16" t="s">
        <v>90</v>
      </c>
      <c r="D20" s="17" t="s">
        <v>169</v>
      </c>
      <c r="E20" s="15">
        <v>1.5</v>
      </c>
      <c r="F20" s="15">
        <v>4.5</v>
      </c>
      <c r="G20" s="15">
        <v>3.8</v>
      </c>
      <c r="H20" s="15">
        <v>61.75</v>
      </c>
      <c r="I20" s="15">
        <v>0.04</v>
      </c>
      <c r="J20" s="15">
        <v>8.5</v>
      </c>
      <c r="K20" s="15">
        <v>0</v>
      </c>
      <c r="L20" s="15">
        <v>2.33</v>
      </c>
      <c r="M20" s="15">
        <v>49.5</v>
      </c>
      <c r="N20" s="15">
        <v>35.75</v>
      </c>
      <c r="O20" s="15">
        <v>16</v>
      </c>
      <c r="P20" s="15">
        <v>0.64</v>
      </c>
    </row>
    <row r="21" spans="1:16" x14ac:dyDescent="0.25">
      <c r="A21" s="24" t="s">
        <v>29</v>
      </c>
      <c r="B21" s="40" t="s">
        <v>144</v>
      </c>
      <c r="C21" s="25" t="s">
        <v>83</v>
      </c>
      <c r="D21" s="18">
        <v>120</v>
      </c>
      <c r="E21" s="19">
        <v>10.77</v>
      </c>
      <c r="F21" s="19">
        <v>13.26</v>
      </c>
      <c r="G21" s="19">
        <v>9.32</v>
      </c>
      <c r="H21" s="19">
        <v>199.63</v>
      </c>
      <c r="I21" s="19">
        <v>0.05</v>
      </c>
      <c r="J21" s="19">
        <v>0.68</v>
      </c>
      <c r="K21" s="19">
        <v>10.029999999999999</v>
      </c>
      <c r="L21" s="19">
        <v>0.54</v>
      </c>
      <c r="M21" s="19">
        <v>29.75</v>
      </c>
      <c r="N21" s="19">
        <v>90.05</v>
      </c>
      <c r="O21" s="19">
        <v>15.73</v>
      </c>
      <c r="P21" s="19">
        <v>1</v>
      </c>
    </row>
    <row r="22" spans="1:16" x14ac:dyDescent="0.25">
      <c r="A22" s="24" t="s">
        <v>30</v>
      </c>
      <c r="B22" s="19" t="s">
        <v>86</v>
      </c>
      <c r="C22" s="25" t="s">
        <v>87</v>
      </c>
      <c r="D22" s="18">
        <v>180</v>
      </c>
      <c r="E22" s="19">
        <v>4.5199999999999996</v>
      </c>
      <c r="F22" s="19">
        <v>6.52</v>
      </c>
      <c r="G22" s="19">
        <v>46.62</v>
      </c>
      <c r="H22" s="19">
        <v>263.16000000000003</v>
      </c>
      <c r="I22" s="19">
        <v>0.04</v>
      </c>
      <c r="J22" s="19">
        <v>0</v>
      </c>
      <c r="K22" s="19">
        <v>32.4</v>
      </c>
      <c r="L22" s="19">
        <v>0.34</v>
      </c>
      <c r="M22" s="19">
        <v>20.7</v>
      </c>
      <c r="N22" s="19">
        <v>100.44</v>
      </c>
      <c r="O22" s="19">
        <v>32.58</v>
      </c>
      <c r="P22" s="19">
        <v>0.13</v>
      </c>
    </row>
    <row r="23" spans="1:16" x14ac:dyDescent="0.25">
      <c r="A23" s="24" t="s">
        <v>31</v>
      </c>
      <c r="B23" s="15" t="s">
        <v>80</v>
      </c>
      <c r="C23" s="16" t="s">
        <v>71</v>
      </c>
      <c r="D23" s="17">
        <v>200</v>
      </c>
      <c r="E23" s="15">
        <v>0.2</v>
      </c>
      <c r="F23" s="15">
        <v>0.1</v>
      </c>
      <c r="G23" s="15">
        <v>9.3000000000000007</v>
      </c>
      <c r="H23" s="15">
        <v>38</v>
      </c>
      <c r="I23" s="15">
        <v>0</v>
      </c>
      <c r="J23" s="15">
        <v>0</v>
      </c>
      <c r="K23" s="15">
        <v>0</v>
      </c>
      <c r="L23" s="15">
        <v>0</v>
      </c>
      <c r="M23" s="15">
        <v>5.0999999999999996</v>
      </c>
      <c r="N23" s="15">
        <v>7.7</v>
      </c>
      <c r="O23" s="15">
        <v>4.2</v>
      </c>
      <c r="P23" s="15">
        <v>0.82</v>
      </c>
    </row>
    <row r="24" spans="1:16" x14ac:dyDescent="0.25">
      <c r="A24" s="24" t="s">
        <v>32</v>
      </c>
      <c r="B24" s="19"/>
      <c r="C24" s="16" t="s">
        <v>68</v>
      </c>
      <c r="D24" s="18">
        <v>50</v>
      </c>
      <c r="E24" s="19">
        <v>3.94</v>
      </c>
      <c r="F24" s="19">
        <v>0.4</v>
      </c>
      <c r="G24" s="19">
        <v>26.6</v>
      </c>
      <c r="H24" s="19">
        <v>129.4</v>
      </c>
      <c r="I24" s="19">
        <v>0.06</v>
      </c>
      <c r="J24" s="19">
        <v>0</v>
      </c>
      <c r="K24" s="19">
        <v>0</v>
      </c>
      <c r="L24" s="19">
        <v>0</v>
      </c>
      <c r="M24" s="19">
        <v>10</v>
      </c>
      <c r="N24" s="19">
        <v>32</v>
      </c>
      <c r="O24" s="19">
        <v>7</v>
      </c>
      <c r="P24" s="19">
        <v>0.6</v>
      </c>
    </row>
    <row r="25" spans="1:16" x14ac:dyDescent="0.25">
      <c r="A25" s="24" t="s">
        <v>35</v>
      </c>
      <c r="B25" s="19"/>
      <c r="C25" s="16" t="s">
        <v>69</v>
      </c>
      <c r="D25" s="18">
        <v>50</v>
      </c>
      <c r="E25" s="19">
        <v>3.74</v>
      </c>
      <c r="F25" s="19">
        <v>0.54</v>
      </c>
      <c r="G25" s="19">
        <v>24.24</v>
      </c>
      <c r="H25" s="19">
        <v>119</v>
      </c>
      <c r="I25" s="19">
        <v>0.76</v>
      </c>
      <c r="J25" s="19">
        <v>0</v>
      </c>
      <c r="K25" s="19">
        <v>0</v>
      </c>
      <c r="L25" s="19">
        <v>0</v>
      </c>
      <c r="M25" s="19">
        <v>19.14</v>
      </c>
      <c r="N25" s="19">
        <v>88.4</v>
      </c>
      <c r="O25" s="19">
        <v>26.9</v>
      </c>
      <c r="P25" s="19">
        <v>1.5</v>
      </c>
    </row>
    <row r="26" spans="1:16" x14ac:dyDescent="0.25">
      <c r="A26" s="70"/>
      <c r="B26" s="26"/>
      <c r="C26" s="26" t="s">
        <v>36</v>
      </c>
      <c r="D26" s="68">
        <v>915</v>
      </c>
      <c r="E26" s="70">
        <f>SUM(E19:E25)</f>
        <v>25.090000000000003</v>
      </c>
      <c r="F26" s="70">
        <f t="shared" ref="F26:P26" si="1">SUM(F19:F25)</f>
        <v>25.38</v>
      </c>
      <c r="G26" s="70">
        <f t="shared" si="1"/>
        <v>121.02</v>
      </c>
      <c r="H26" s="70">
        <f t="shared" si="1"/>
        <v>817.54000000000008</v>
      </c>
      <c r="I26" s="70">
        <f t="shared" si="1"/>
        <v>0.97</v>
      </c>
      <c r="J26" s="70">
        <f t="shared" si="1"/>
        <v>11.28</v>
      </c>
      <c r="K26" s="70">
        <f t="shared" si="1"/>
        <v>42.43</v>
      </c>
      <c r="L26" s="70">
        <f t="shared" si="1"/>
        <v>3.27</v>
      </c>
      <c r="M26" s="70">
        <f t="shared" si="1"/>
        <v>144.87</v>
      </c>
      <c r="N26" s="70">
        <f t="shared" si="1"/>
        <v>372.52</v>
      </c>
      <c r="O26" s="70">
        <f t="shared" si="1"/>
        <v>110.87</v>
      </c>
      <c r="P26" s="70">
        <f t="shared" si="1"/>
        <v>5</v>
      </c>
    </row>
    <row r="27" spans="1:16" s="71" customFormat="1" x14ac:dyDescent="0.25">
      <c r="A27"/>
      <c r="B27" s="66"/>
      <c r="C27" s="66"/>
      <c r="D27" s="67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</row>
    <row r="28" spans="1:16" x14ac:dyDescent="0.25">
      <c r="A28" s="69"/>
      <c r="B28" s="18"/>
      <c r="C28" s="43" t="s">
        <v>70</v>
      </c>
      <c r="D28" s="20"/>
      <c r="E28" s="20">
        <f>E16+E26</f>
        <v>49.39</v>
      </c>
      <c r="F28" s="20">
        <f t="shared" ref="F28:P28" si="2">F16+F26</f>
        <v>42.589999999999996</v>
      </c>
      <c r="G28" s="20">
        <f t="shared" si="2"/>
        <v>223.31</v>
      </c>
      <c r="H28" s="20">
        <f t="shared" si="2"/>
        <v>1485.47</v>
      </c>
      <c r="I28" s="20">
        <f t="shared" si="2"/>
        <v>2.06</v>
      </c>
      <c r="J28" s="20">
        <f t="shared" si="2"/>
        <v>12.45</v>
      </c>
      <c r="K28" s="20">
        <f t="shared" si="2"/>
        <v>209.65</v>
      </c>
      <c r="L28" s="20">
        <f t="shared" si="2"/>
        <v>3.9</v>
      </c>
      <c r="M28" s="20">
        <f t="shared" si="2"/>
        <v>520.91000000000008</v>
      </c>
      <c r="N28" s="20">
        <f t="shared" si="2"/>
        <v>890.51</v>
      </c>
      <c r="O28" s="20">
        <f t="shared" si="2"/>
        <v>297.14</v>
      </c>
      <c r="P28" s="20">
        <f t="shared" si="2"/>
        <v>11.620000000000001</v>
      </c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>
        <v>2</v>
      </c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3" t="s">
        <v>1</v>
      </c>
      <c r="B32" s="3" t="s">
        <v>2</v>
      </c>
      <c r="C32" s="4" t="s">
        <v>3</v>
      </c>
      <c r="D32" s="4" t="s">
        <v>4</v>
      </c>
      <c r="E32" s="5" t="s">
        <v>5</v>
      </c>
      <c r="F32" s="6"/>
      <c r="G32" s="7"/>
      <c r="H32" s="8" t="s">
        <v>6</v>
      </c>
      <c r="I32" s="30"/>
      <c r="J32" s="6" t="s">
        <v>7</v>
      </c>
      <c r="K32" s="6"/>
      <c r="L32" s="7"/>
      <c r="M32" s="10" t="s">
        <v>8</v>
      </c>
      <c r="N32" s="6"/>
      <c r="O32" s="6"/>
      <c r="P32" s="6"/>
    </row>
    <row r="33" spans="1:16" x14ac:dyDescent="0.25">
      <c r="A33" s="11" t="s">
        <v>9</v>
      </c>
      <c r="B33" s="11" t="s">
        <v>10</v>
      </c>
      <c r="C33" s="11"/>
      <c r="D33" s="12" t="s">
        <v>11</v>
      </c>
      <c r="E33" s="13" t="s">
        <v>12</v>
      </c>
      <c r="F33" s="13" t="s">
        <v>13</v>
      </c>
      <c r="G33" s="13" t="s">
        <v>14</v>
      </c>
      <c r="H33" s="12" t="s">
        <v>15</v>
      </c>
      <c r="I33" s="13" t="s">
        <v>16</v>
      </c>
      <c r="J33" s="13" t="s">
        <v>17</v>
      </c>
      <c r="K33" s="13" t="s">
        <v>18</v>
      </c>
      <c r="L33" s="13" t="s">
        <v>19</v>
      </c>
      <c r="M33" s="13" t="s">
        <v>20</v>
      </c>
      <c r="N33" s="13" t="s">
        <v>21</v>
      </c>
      <c r="O33" s="13" t="s">
        <v>22</v>
      </c>
      <c r="P33" s="13" t="s">
        <v>23</v>
      </c>
    </row>
    <row r="34" spans="1:16" x14ac:dyDescent="0.25">
      <c r="A34" s="13">
        <v>1</v>
      </c>
      <c r="B34" s="13">
        <v>2</v>
      </c>
      <c r="C34" s="13">
        <v>3</v>
      </c>
      <c r="D34" s="13">
        <v>4</v>
      </c>
      <c r="E34" s="13">
        <v>5</v>
      </c>
      <c r="F34" s="13">
        <v>6</v>
      </c>
      <c r="G34" s="13">
        <v>7</v>
      </c>
      <c r="H34" s="13">
        <v>8</v>
      </c>
      <c r="I34" s="13">
        <v>9</v>
      </c>
      <c r="J34" s="13">
        <v>10</v>
      </c>
      <c r="K34" s="13">
        <v>11</v>
      </c>
      <c r="L34" s="13">
        <v>12</v>
      </c>
      <c r="M34" s="13">
        <v>13</v>
      </c>
      <c r="N34" s="13">
        <v>14</v>
      </c>
      <c r="O34" s="13">
        <v>15</v>
      </c>
      <c r="P34" s="13">
        <v>16</v>
      </c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4" t="s">
        <v>38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4" t="s">
        <v>26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5" t="s">
        <v>27</v>
      </c>
      <c r="B39" s="39" t="s">
        <v>75</v>
      </c>
      <c r="C39" s="16" t="s">
        <v>78</v>
      </c>
      <c r="D39" s="20">
        <v>120</v>
      </c>
      <c r="E39" s="19">
        <v>10.45</v>
      </c>
      <c r="F39" s="19">
        <v>12.58</v>
      </c>
      <c r="G39" s="19">
        <v>7.66</v>
      </c>
      <c r="H39" s="19">
        <v>190.92</v>
      </c>
      <c r="I39" s="19">
        <v>0.06</v>
      </c>
      <c r="J39" s="19">
        <v>0.67</v>
      </c>
      <c r="K39" s="19">
        <v>10</v>
      </c>
      <c r="L39" s="19">
        <v>0.71</v>
      </c>
      <c r="M39" s="19">
        <v>24.19</v>
      </c>
      <c r="N39" s="19">
        <v>111.34</v>
      </c>
      <c r="O39" s="19">
        <v>22.72</v>
      </c>
      <c r="P39" s="19">
        <v>1.02</v>
      </c>
    </row>
    <row r="40" spans="1:16" x14ac:dyDescent="0.25">
      <c r="A40" s="15" t="s">
        <v>28</v>
      </c>
      <c r="B40" s="19" t="s">
        <v>84</v>
      </c>
      <c r="C40" s="25" t="s">
        <v>85</v>
      </c>
      <c r="D40" s="18">
        <v>180</v>
      </c>
      <c r="E40" s="19">
        <v>4.8600000000000003</v>
      </c>
      <c r="F40" s="19">
        <v>7.2</v>
      </c>
      <c r="G40" s="19">
        <v>10.44</v>
      </c>
      <c r="H40" s="19">
        <v>126</v>
      </c>
      <c r="I40" s="19">
        <v>0.14000000000000001</v>
      </c>
      <c r="J40" s="19">
        <v>4.32</v>
      </c>
      <c r="K40" s="19">
        <v>36</v>
      </c>
      <c r="L40" s="19">
        <v>0.18</v>
      </c>
      <c r="M40" s="19">
        <v>45</v>
      </c>
      <c r="N40" s="19">
        <v>88.2</v>
      </c>
      <c r="O40" s="19">
        <v>28.8</v>
      </c>
      <c r="P40" s="19">
        <v>0.99</v>
      </c>
    </row>
    <row r="41" spans="1:16" x14ac:dyDescent="0.25">
      <c r="A41" s="15" t="s">
        <v>29</v>
      </c>
      <c r="B41" s="15" t="s">
        <v>116</v>
      </c>
      <c r="C41" s="16" t="s">
        <v>117</v>
      </c>
      <c r="D41" s="20">
        <v>200</v>
      </c>
      <c r="E41" s="15">
        <v>0.6</v>
      </c>
      <c r="F41" s="15">
        <v>0.1</v>
      </c>
      <c r="G41" s="15">
        <v>20.100000000000001</v>
      </c>
      <c r="H41" s="15">
        <v>84</v>
      </c>
      <c r="I41" s="15">
        <v>0.01</v>
      </c>
      <c r="J41" s="15">
        <v>0.2</v>
      </c>
      <c r="K41" s="15">
        <v>0</v>
      </c>
      <c r="L41" s="15">
        <v>0.4</v>
      </c>
      <c r="M41" s="15">
        <v>20.100000000000001</v>
      </c>
      <c r="N41" s="15">
        <v>19.2</v>
      </c>
      <c r="O41" s="15">
        <v>14.4</v>
      </c>
      <c r="P41" s="15">
        <v>0.69</v>
      </c>
    </row>
    <row r="42" spans="1:16" x14ac:dyDescent="0.25">
      <c r="A42" s="15" t="s">
        <v>30</v>
      </c>
      <c r="B42" s="15"/>
      <c r="C42" s="16" t="s">
        <v>119</v>
      </c>
      <c r="D42" s="20">
        <v>50</v>
      </c>
      <c r="E42" s="19">
        <v>4.45</v>
      </c>
      <c r="F42" s="19">
        <v>3.25</v>
      </c>
      <c r="G42" s="19">
        <v>31.45</v>
      </c>
      <c r="H42" s="19">
        <v>172.5</v>
      </c>
      <c r="I42" s="19">
        <v>0.05</v>
      </c>
      <c r="J42" s="19">
        <v>0</v>
      </c>
      <c r="K42" s="19">
        <v>8.8000000000000007</v>
      </c>
      <c r="L42" s="19">
        <v>0.6</v>
      </c>
      <c r="M42" s="19">
        <v>8.4</v>
      </c>
      <c r="N42" s="19">
        <v>28.8</v>
      </c>
      <c r="O42" s="19">
        <v>5.5</v>
      </c>
      <c r="P42" s="19">
        <v>0.42</v>
      </c>
    </row>
    <row r="43" spans="1:16" x14ac:dyDescent="0.25">
      <c r="A43" s="15" t="s">
        <v>31</v>
      </c>
      <c r="B43" s="15"/>
      <c r="C43" s="16" t="s">
        <v>68</v>
      </c>
      <c r="D43" s="20">
        <v>25</v>
      </c>
      <c r="E43" s="19">
        <v>1.97</v>
      </c>
      <c r="F43" s="19">
        <v>0.2</v>
      </c>
      <c r="G43" s="19">
        <v>13.3</v>
      </c>
      <c r="H43" s="19">
        <v>64.7</v>
      </c>
      <c r="I43" s="19">
        <v>0.03</v>
      </c>
      <c r="J43" s="19">
        <v>0</v>
      </c>
      <c r="K43" s="19">
        <v>0</v>
      </c>
      <c r="L43" s="19">
        <v>0</v>
      </c>
      <c r="M43" s="19">
        <v>5</v>
      </c>
      <c r="N43" s="19">
        <v>16</v>
      </c>
      <c r="O43" s="19">
        <v>3.5</v>
      </c>
      <c r="P43" s="19">
        <v>0.3</v>
      </c>
    </row>
    <row r="44" spans="1:16" x14ac:dyDescent="0.25">
      <c r="A44" s="15"/>
      <c r="B44" s="15"/>
      <c r="C44" s="21" t="s">
        <v>33</v>
      </c>
      <c r="D44" s="23">
        <v>575</v>
      </c>
      <c r="E44" s="23">
        <f t="shared" ref="E44:P44" si="3">SUM(E39:E43)</f>
        <v>22.33</v>
      </c>
      <c r="F44" s="23">
        <f t="shared" si="3"/>
        <v>23.330000000000002</v>
      </c>
      <c r="G44" s="23">
        <f t="shared" si="3"/>
        <v>82.95</v>
      </c>
      <c r="H44" s="23">
        <f t="shared" si="3"/>
        <v>638.12</v>
      </c>
      <c r="I44" s="23">
        <f t="shared" si="3"/>
        <v>0.29000000000000004</v>
      </c>
      <c r="J44" s="23">
        <f t="shared" si="3"/>
        <v>5.19</v>
      </c>
      <c r="K44" s="23">
        <f t="shared" si="3"/>
        <v>54.8</v>
      </c>
      <c r="L44" s="23">
        <f t="shared" si="3"/>
        <v>1.8900000000000001</v>
      </c>
      <c r="M44" s="23">
        <f t="shared" si="3"/>
        <v>102.69</v>
      </c>
      <c r="N44" s="23">
        <f t="shared" si="3"/>
        <v>263.54000000000002</v>
      </c>
      <c r="O44" s="23">
        <f t="shared" si="3"/>
        <v>74.92</v>
      </c>
      <c r="P44" s="23">
        <f t="shared" si="3"/>
        <v>3.4199999999999995</v>
      </c>
    </row>
    <row r="45" spans="1:16" x14ac:dyDescent="0.25">
      <c r="A45" s="1"/>
      <c r="B45" s="14" t="s">
        <v>39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5">
      <c r="A46" s="24" t="s">
        <v>27</v>
      </c>
      <c r="B46" s="40" t="s">
        <v>108</v>
      </c>
      <c r="C46" s="25" t="s">
        <v>109</v>
      </c>
      <c r="D46" s="18">
        <v>60</v>
      </c>
      <c r="E46" s="19">
        <v>1.5</v>
      </c>
      <c r="F46" s="19">
        <v>3.78</v>
      </c>
      <c r="G46" s="19">
        <v>4.9800000000000004</v>
      </c>
      <c r="H46" s="19">
        <v>60</v>
      </c>
      <c r="I46" s="19">
        <v>0.05</v>
      </c>
      <c r="J46" s="19">
        <v>5.28</v>
      </c>
      <c r="K46" s="19">
        <v>0</v>
      </c>
      <c r="L46" s="19">
        <v>1.68</v>
      </c>
      <c r="M46" s="19">
        <v>8.4</v>
      </c>
      <c r="N46" s="19">
        <v>30.6</v>
      </c>
      <c r="O46" s="19">
        <v>10.199999999999999</v>
      </c>
      <c r="P46" s="19">
        <v>0.42</v>
      </c>
    </row>
    <row r="47" spans="1:16" x14ac:dyDescent="0.25">
      <c r="A47" s="24" t="s">
        <v>28</v>
      </c>
      <c r="B47" s="19" t="s">
        <v>110</v>
      </c>
      <c r="C47" s="25" t="s">
        <v>111</v>
      </c>
      <c r="D47" s="18" t="s">
        <v>169</v>
      </c>
      <c r="E47" s="19">
        <v>1.85</v>
      </c>
      <c r="F47" s="19">
        <v>4.43</v>
      </c>
      <c r="G47" s="19">
        <v>6.95</v>
      </c>
      <c r="H47" s="19">
        <v>75</v>
      </c>
      <c r="I47" s="19">
        <v>0.04</v>
      </c>
      <c r="J47" s="19">
        <v>8</v>
      </c>
      <c r="K47" s="19">
        <v>0</v>
      </c>
      <c r="L47" s="19">
        <v>2.35</v>
      </c>
      <c r="M47" s="19">
        <v>36.75</v>
      </c>
      <c r="N47" s="19">
        <v>49</v>
      </c>
      <c r="O47" s="19">
        <v>23.25</v>
      </c>
      <c r="P47" s="19">
        <v>1.1000000000000001</v>
      </c>
    </row>
    <row r="48" spans="1:16" x14ac:dyDescent="0.25">
      <c r="A48" s="24" t="s">
        <v>29</v>
      </c>
      <c r="B48" s="39" t="s">
        <v>102</v>
      </c>
      <c r="C48" s="16" t="s">
        <v>103</v>
      </c>
      <c r="D48" s="20">
        <v>120</v>
      </c>
      <c r="E48" s="19">
        <v>10.74</v>
      </c>
      <c r="F48" s="19">
        <v>6.58</v>
      </c>
      <c r="G48" s="19">
        <v>10.99</v>
      </c>
      <c r="H48" s="19">
        <v>145.28</v>
      </c>
      <c r="I48" s="19">
        <v>7.0000000000000007E-2</v>
      </c>
      <c r="J48" s="19">
        <v>1.78</v>
      </c>
      <c r="K48" s="19">
        <v>0</v>
      </c>
      <c r="L48" s="19">
        <v>3.25</v>
      </c>
      <c r="M48" s="19">
        <v>22.6</v>
      </c>
      <c r="N48" s="19">
        <v>136.25</v>
      </c>
      <c r="O48" s="19">
        <v>39.5</v>
      </c>
      <c r="P48" s="19">
        <v>0.91</v>
      </c>
    </row>
    <row r="49" spans="1:16" x14ac:dyDescent="0.25">
      <c r="A49" s="24" t="s">
        <v>30</v>
      </c>
      <c r="B49" s="15" t="s">
        <v>105</v>
      </c>
      <c r="C49" s="25" t="s">
        <v>106</v>
      </c>
      <c r="D49" s="18">
        <v>180</v>
      </c>
      <c r="E49" s="19">
        <v>6.66</v>
      </c>
      <c r="F49" s="19">
        <v>5.94</v>
      </c>
      <c r="G49" s="19">
        <v>35.46</v>
      </c>
      <c r="H49" s="19">
        <v>221.4</v>
      </c>
      <c r="I49" s="19">
        <v>7.0000000000000007E-2</v>
      </c>
      <c r="J49" s="19">
        <v>0</v>
      </c>
      <c r="K49" s="19">
        <v>37.799999999999997</v>
      </c>
      <c r="L49" s="19">
        <v>0.9</v>
      </c>
      <c r="M49" s="19">
        <v>14.4</v>
      </c>
      <c r="N49" s="19">
        <v>54</v>
      </c>
      <c r="O49" s="19">
        <v>9</v>
      </c>
      <c r="P49" s="19">
        <v>1.26</v>
      </c>
    </row>
    <row r="50" spans="1:16" x14ac:dyDescent="0.25">
      <c r="A50" s="24" t="s">
        <v>31</v>
      </c>
      <c r="B50" s="15" t="s">
        <v>107</v>
      </c>
      <c r="C50" s="16" t="s">
        <v>120</v>
      </c>
      <c r="D50" s="20">
        <v>200</v>
      </c>
      <c r="E50" s="15">
        <v>0</v>
      </c>
      <c r="F50" s="15">
        <v>0</v>
      </c>
      <c r="G50" s="15">
        <v>15</v>
      </c>
      <c r="H50" s="15">
        <v>60</v>
      </c>
      <c r="I50" s="15">
        <v>0</v>
      </c>
      <c r="J50" s="15">
        <v>0</v>
      </c>
      <c r="K50" s="15">
        <v>0</v>
      </c>
      <c r="L50" s="15">
        <v>0</v>
      </c>
      <c r="M50" s="15">
        <v>3.4</v>
      </c>
      <c r="N50" s="15">
        <v>5.8</v>
      </c>
      <c r="O50" s="15">
        <v>0</v>
      </c>
      <c r="P50" s="15">
        <v>0.02</v>
      </c>
    </row>
    <row r="51" spans="1:16" x14ac:dyDescent="0.25">
      <c r="A51" s="24" t="s">
        <v>32</v>
      </c>
      <c r="B51" s="19"/>
      <c r="C51" s="16" t="s">
        <v>68</v>
      </c>
      <c r="D51" s="18">
        <v>50</v>
      </c>
      <c r="E51" s="19">
        <v>3.94</v>
      </c>
      <c r="F51" s="19">
        <v>0.4</v>
      </c>
      <c r="G51" s="19">
        <v>26.6</v>
      </c>
      <c r="H51" s="19">
        <v>129.4</v>
      </c>
      <c r="I51" s="19">
        <v>0.06</v>
      </c>
      <c r="J51" s="19">
        <v>0</v>
      </c>
      <c r="K51" s="19">
        <v>0</v>
      </c>
      <c r="L51" s="19">
        <v>0</v>
      </c>
      <c r="M51" s="19">
        <v>10</v>
      </c>
      <c r="N51" s="19">
        <v>32</v>
      </c>
      <c r="O51" s="19">
        <v>7</v>
      </c>
      <c r="P51" s="19">
        <v>0.6</v>
      </c>
    </row>
    <row r="52" spans="1:16" x14ac:dyDescent="0.25">
      <c r="A52" s="24" t="s">
        <v>35</v>
      </c>
      <c r="B52" s="19"/>
      <c r="C52" s="16" t="s">
        <v>69</v>
      </c>
      <c r="D52" s="18">
        <v>50</v>
      </c>
      <c r="E52" s="19">
        <v>3.74</v>
      </c>
      <c r="F52" s="19">
        <v>0.54</v>
      </c>
      <c r="G52" s="19">
        <v>24.24</v>
      </c>
      <c r="H52" s="19">
        <v>119</v>
      </c>
      <c r="I52" s="19">
        <v>0.76</v>
      </c>
      <c r="J52" s="19">
        <v>0</v>
      </c>
      <c r="K52" s="19">
        <v>0</v>
      </c>
      <c r="L52" s="19">
        <v>0</v>
      </c>
      <c r="M52" s="19">
        <v>19.14</v>
      </c>
      <c r="N52" s="19">
        <v>88.4</v>
      </c>
      <c r="O52" s="19">
        <v>26.9</v>
      </c>
      <c r="P52" s="19">
        <v>1.5</v>
      </c>
    </row>
    <row r="53" spans="1:16" x14ac:dyDescent="0.25">
      <c r="A53" s="24"/>
      <c r="B53" s="33"/>
      <c r="C53" s="33" t="s">
        <v>36</v>
      </c>
      <c r="D53" s="34">
        <v>915</v>
      </c>
      <c r="E53" s="33">
        <f>SUM(E46:E52)</f>
        <v>28.43</v>
      </c>
      <c r="F53" s="33">
        <f t="shared" ref="F53:P53" si="4">SUM(F46:F52)</f>
        <v>21.669999999999998</v>
      </c>
      <c r="G53" s="33">
        <f t="shared" si="4"/>
        <v>124.21999999999998</v>
      </c>
      <c r="H53" s="33">
        <f t="shared" si="4"/>
        <v>810.07999999999993</v>
      </c>
      <c r="I53" s="33">
        <f t="shared" si="4"/>
        <v>1.05</v>
      </c>
      <c r="J53" s="33">
        <f t="shared" si="4"/>
        <v>15.06</v>
      </c>
      <c r="K53" s="33">
        <f t="shared" si="4"/>
        <v>37.799999999999997</v>
      </c>
      <c r="L53" s="33">
        <f t="shared" si="4"/>
        <v>8.18</v>
      </c>
      <c r="M53" s="33">
        <f t="shared" si="4"/>
        <v>114.69000000000001</v>
      </c>
      <c r="N53" s="33">
        <f t="shared" si="4"/>
        <v>396.05000000000007</v>
      </c>
      <c r="O53" s="33">
        <f t="shared" si="4"/>
        <v>115.85</v>
      </c>
      <c r="P53" s="33">
        <f t="shared" si="4"/>
        <v>5.8100000000000005</v>
      </c>
    </row>
    <row r="54" spans="1:1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25">
      <c r="A55" s="27"/>
      <c r="B55" s="38"/>
      <c r="C55" s="29" t="s">
        <v>37</v>
      </c>
      <c r="D55" s="38"/>
      <c r="E55" s="22">
        <f>E44+E53</f>
        <v>50.76</v>
      </c>
      <c r="F55" s="22">
        <f t="shared" ref="F55:P55" si="5">F44+F53</f>
        <v>45</v>
      </c>
      <c r="G55" s="22">
        <f t="shared" si="5"/>
        <v>207.17</v>
      </c>
      <c r="H55" s="22">
        <f t="shared" si="5"/>
        <v>1448.1999999999998</v>
      </c>
      <c r="I55" s="22">
        <f t="shared" si="5"/>
        <v>1.34</v>
      </c>
      <c r="J55" s="22">
        <f t="shared" si="5"/>
        <v>20.25</v>
      </c>
      <c r="K55" s="22">
        <f t="shared" si="5"/>
        <v>92.6</v>
      </c>
      <c r="L55" s="22">
        <f t="shared" si="5"/>
        <v>10.07</v>
      </c>
      <c r="M55" s="22">
        <f t="shared" si="5"/>
        <v>217.38</v>
      </c>
      <c r="N55" s="22">
        <f t="shared" si="5"/>
        <v>659.59000000000015</v>
      </c>
      <c r="O55" s="22">
        <f t="shared" si="5"/>
        <v>190.76999999999998</v>
      </c>
      <c r="P55" s="22">
        <f t="shared" si="5"/>
        <v>9.23</v>
      </c>
    </row>
    <row r="56" spans="1:1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>
        <v>3</v>
      </c>
    </row>
    <row r="58" spans="1:1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x14ac:dyDescent="0.25">
      <c r="A59" s="3" t="s">
        <v>1</v>
      </c>
      <c r="B59" s="3" t="s">
        <v>2</v>
      </c>
      <c r="C59" s="4" t="s">
        <v>3</v>
      </c>
      <c r="D59" s="4" t="s">
        <v>4</v>
      </c>
      <c r="E59" s="5" t="s">
        <v>5</v>
      </c>
      <c r="F59" s="6"/>
      <c r="G59" s="7"/>
      <c r="H59" s="8" t="s">
        <v>6</v>
      </c>
      <c r="I59" s="30"/>
      <c r="J59" s="6" t="s">
        <v>7</v>
      </c>
      <c r="K59" s="6"/>
      <c r="L59" s="7"/>
      <c r="M59" s="10" t="s">
        <v>8</v>
      </c>
      <c r="N59" s="6"/>
      <c r="O59" s="6"/>
      <c r="P59" s="6"/>
    </row>
    <row r="60" spans="1:16" x14ac:dyDescent="0.25">
      <c r="A60" s="11" t="s">
        <v>9</v>
      </c>
      <c r="B60" s="11" t="s">
        <v>10</v>
      </c>
      <c r="C60" s="11"/>
      <c r="D60" s="12" t="s">
        <v>11</v>
      </c>
      <c r="E60" s="13" t="s">
        <v>12</v>
      </c>
      <c r="F60" s="13" t="s">
        <v>13</v>
      </c>
      <c r="G60" s="13" t="s">
        <v>14</v>
      </c>
      <c r="H60" s="12" t="s">
        <v>15</v>
      </c>
      <c r="I60" s="13" t="s">
        <v>16</v>
      </c>
      <c r="J60" s="13" t="s">
        <v>17</v>
      </c>
      <c r="K60" s="13" t="s">
        <v>18</v>
      </c>
      <c r="L60" s="13" t="s">
        <v>19</v>
      </c>
      <c r="M60" s="13" t="s">
        <v>20</v>
      </c>
      <c r="N60" s="13" t="s">
        <v>21</v>
      </c>
      <c r="O60" s="13" t="s">
        <v>22</v>
      </c>
      <c r="P60" s="13" t="s">
        <v>23</v>
      </c>
    </row>
    <row r="61" spans="1:16" x14ac:dyDescent="0.25">
      <c r="A61" s="13">
        <v>1</v>
      </c>
      <c r="B61" s="13">
        <v>2</v>
      </c>
      <c r="C61" s="13">
        <v>3</v>
      </c>
      <c r="D61" s="13">
        <v>4</v>
      </c>
      <c r="E61" s="13">
        <v>5</v>
      </c>
      <c r="F61" s="13">
        <v>6</v>
      </c>
      <c r="G61" s="13">
        <v>7</v>
      </c>
      <c r="H61" s="13">
        <v>8</v>
      </c>
      <c r="I61" s="13">
        <v>9</v>
      </c>
      <c r="J61" s="13">
        <v>10</v>
      </c>
      <c r="K61" s="13">
        <v>11</v>
      </c>
      <c r="L61" s="13">
        <v>12</v>
      </c>
      <c r="M61" s="13">
        <v>13</v>
      </c>
      <c r="N61" s="13">
        <v>14</v>
      </c>
      <c r="O61" s="13">
        <v>15</v>
      </c>
      <c r="P61" s="13">
        <v>16</v>
      </c>
    </row>
    <row r="62" spans="1:16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</row>
    <row r="63" spans="1:1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25">
      <c r="A64" s="1"/>
      <c r="B64" s="1"/>
      <c r="C64" s="14" t="s">
        <v>40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25">
      <c r="A65" s="1"/>
      <c r="B65" s="14" t="s">
        <v>26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x14ac:dyDescent="0.25">
      <c r="A66" s="15" t="s">
        <v>27</v>
      </c>
      <c r="B66" s="40" t="s">
        <v>82</v>
      </c>
      <c r="C66" s="25" t="s">
        <v>73</v>
      </c>
      <c r="D66" s="18" t="s">
        <v>169</v>
      </c>
      <c r="E66" s="19">
        <v>9.2799999999999994</v>
      </c>
      <c r="F66" s="19">
        <v>9.25</v>
      </c>
      <c r="G66" s="19">
        <v>44.3</v>
      </c>
      <c r="H66" s="19">
        <v>298.04000000000002</v>
      </c>
      <c r="I66" s="19">
        <v>0.24</v>
      </c>
      <c r="J66" s="19">
        <v>1.62</v>
      </c>
      <c r="K66" s="19">
        <v>48.51</v>
      </c>
      <c r="L66" s="19">
        <v>0.2</v>
      </c>
      <c r="M66" s="19">
        <v>163.95</v>
      </c>
      <c r="N66" s="19">
        <v>227.38</v>
      </c>
      <c r="O66" s="19">
        <v>58.21</v>
      </c>
      <c r="P66" s="19">
        <v>1.49</v>
      </c>
    </row>
    <row r="67" spans="1:16" x14ac:dyDescent="0.25">
      <c r="A67" s="15" t="s">
        <v>28</v>
      </c>
      <c r="B67" s="15" t="s">
        <v>79</v>
      </c>
      <c r="C67" s="16" t="s">
        <v>72</v>
      </c>
      <c r="D67" s="20">
        <v>20</v>
      </c>
      <c r="E67" s="15">
        <v>4.12</v>
      </c>
      <c r="F67" s="15">
        <v>5.52</v>
      </c>
      <c r="G67" s="15">
        <v>0</v>
      </c>
      <c r="H67" s="15">
        <v>66.2</v>
      </c>
      <c r="I67" s="15">
        <v>0.01</v>
      </c>
      <c r="J67" s="15">
        <v>0.12</v>
      </c>
      <c r="K67" s="15">
        <v>110.2</v>
      </c>
      <c r="L67" s="15">
        <v>0.08</v>
      </c>
      <c r="M67" s="15">
        <v>148.80000000000001</v>
      </c>
      <c r="N67" s="15">
        <v>82.4</v>
      </c>
      <c r="O67" s="15">
        <v>8</v>
      </c>
      <c r="P67" s="15">
        <v>0.2</v>
      </c>
    </row>
    <row r="68" spans="1:16" x14ac:dyDescent="0.25">
      <c r="A68" s="15" t="s">
        <v>29</v>
      </c>
      <c r="B68" s="15" t="s">
        <v>112</v>
      </c>
      <c r="C68" s="16" t="s">
        <v>113</v>
      </c>
      <c r="D68" s="17" t="s">
        <v>66</v>
      </c>
      <c r="E68" s="15">
        <v>0.3</v>
      </c>
      <c r="F68" s="15">
        <v>0.1</v>
      </c>
      <c r="G68" s="15">
        <v>9.5</v>
      </c>
      <c r="H68" s="15">
        <v>40</v>
      </c>
      <c r="I68" s="15">
        <v>0</v>
      </c>
      <c r="J68" s="15">
        <v>1</v>
      </c>
      <c r="K68" s="15">
        <v>0</v>
      </c>
      <c r="L68" s="15">
        <v>0.02</v>
      </c>
      <c r="M68" s="15">
        <v>7.9</v>
      </c>
      <c r="N68" s="15">
        <v>9.1</v>
      </c>
      <c r="O68" s="15">
        <v>5</v>
      </c>
      <c r="P68" s="15">
        <v>0.87</v>
      </c>
    </row>
    <row r="69" spans="1:16" x14ac:dyDescent="0.25">
      <c r="A69" s="15" t="s">
        <v>30</v>
      </c>
      <c r="B69" s="19"/>
      <c r="C69" s="16" t="s">
        <v>68</v>
      </c>
      <c r="D69" s="17">
        <v>50</v>
      </c>
      <c r="E69" s="15">
        <v>3.94</v>
      </c>
      <c r="F69" s="15">
        <v>0.4</v>
      </c>
      <c r="G69" s="15">
        <v>26.6</v>
      </c>
      <c r="H69" s="15">
        <v>129.4</v>
      </c>
      <c r="I69" s="15">
        <v>0.06</v>
      </c>
      <c r="J69" s="15">
        <v>0</v>
      </c>
      <c r="K69" s="15">
        <v>0</v>
      </c>
      <c r="L69" s="15">
        <v>0</v>
      </c>
      <c r="M69" s="15">
        <v>10</v>
      </c>
      <c r="N69" s="15">
        <v>32</v>
      </c>
      <c r="O69" s="15">
        <v>7</v>
      </c>
      <c r="P69" s="15">
        <v>0.6</v>
      </c>
    </row>
    <row r="70" spans="1:16" x14ac:dyDescent="0.25">
      <c r="A70" s="15" t="s">
        <v>31</v>
      </c>
      <c r="B70" s="15"/>
      <c r="C70" s="16" t="s">
        <v>69</v>
      </c>
      <c r="D70" s="18">
        <v>50</v>
      </c>
      <c r="E70" s="19">
        <v>3.74</v>
      </c>
      <c r="F70" s="19">
        <v>0.54</v>
      </c>
      <c r="G70" s="19">
        <v>24.24</v>
      </c>
      <c r="H70" s="19">
        <v>119</v>
      </c>
      <c r="I70" s="19">
        <v>0.76</v>
      </c>
      <c r="J70" s="19">
        <v>0</v>
      </c>
      <c r="K70" s="19">
        <v>0</v>
      </c>
      <c r="L70" s="19">
        <v>0</v>
      </c>
      <c r="M70" s="19">
        <v>19.14</v>
      </c>
      <c r="N70" s="19">
        <v>88.4</v>
      </c>
      <c r="O70" s="19">
        <v>26.9</v>
      </c>
      <c r="P70" s="19">
        <v>1.5</v>
      </c>
    </row>
    <row r="71" spans="1:16" x14ac:dyDescent="0.25">
      <c r="A71" s="15"/>
      <c r="B71" s="15"/>
      <c r="C71" s="21" t="s">
        <v>33</v>
      </c>
      <c r="D71" s="23">
        <v>580</v>
      </c>
      <c r="E71" s="23">
        <f>SUM(E66:E70)</f>
        <v>21.380000000000003</v>
      </c>
      <c r="F71" s="23">
        <f t="shared" ref="F71:P71" si="6">SUM(F66:F70)</f>
        <v>15.809999999999999</v>
      </c>
      <c r="G71" s="23">
        <f t="shared" si="6"/>
        <v>104.64</v>
      </c>
      <c r="H71" s="23">
        <f t="shared" si="6"/>
        <v>652.64</v>
      </c>
      <c r="I71" s="23">
        <f t="shared" si="6"/>
        <v>1.07</v>
      </c>
      <c r="J71" s="23">
        <f t="shared" si="6"/>
        <v>2.74</v>
      </c>
      <c r="K71" s="23">
        <f t="shared" si="6"/>
        <v>158.71</v>
      </c>
      <c r="L71" s="23">
        <f t="shared" si="6"/>
        <v>0.30000000000000004</v>
      </c>
      <c r="M71" s="23">
        <f t="shared" si="6"/>
        <v>349.78999999999996</v>
      </c>
      <c r="N71" s="23">
        <f t="shared" si="6"/>
        <v>439.28</v>
      </c>
      <c r="O71" s="23">
        <f t="shared" si="6"/>
        <v>105.11000000000001</v>
      </c>
      <c r="P71" s="23">
        <f t="shared" si="6"/>
        <v>4.66</v>
      </c>
    </row>
    <row r="72" spans="1:16" x14ac:dyDescent="0.25">
      <c r="A72" s="36"/>
      <c r="B72" s="37" t="s">
        <v>39</v>
      </c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</row>
    <row r="73" spans="1:16" x14ac:dyDescent="0.25">
      <c r="A73" s="24" t="s">
        <v>27</v>
      </c>
      <c r="B73" s="40" t="s">
        <v>98</v>
      </c>
      <c r="C73" s="25" t="s">
        <v>99</v>
      </c>
      <c r="D73" s="18">
        <v>60</v>
      </c>
      <c r="E73" s="19">
        <v>0.96</v>
      </c>
      <c r="F73" s="19">
        <v>3.72</v>
      </c>
      <c r="G73" s="19">
        <v>3.96</v>
      </c>
      <c r="H73" s="19">
        <v>52.8</v>
      </c>
      <c r="I73" s="19">
        <v>0.02</v>
      </c>
      <c r="J73" s="19">
        <v>3.72</v>
      </c>
      <c r="K73" s="19">
        <v>0</v>
      </c>
      <c r="L73" s="19">
        <v>1.68</v>
      </c>
      <c r="M73" s="19">
        <v>13.8</v>
      </c>
      <c r="N73" s="19">
        <v>25.2</v>
      </c>
      <c r="O73" s="19">
        <v>10.8</v>
      </c>
      <c r="P73" s="19">
        <v>0.47</v>
      </c>
    </row>
    <row r="74" spans="1:16" x14ac:dyDescent="0.25">
      <c r="A74" s="24" t="s">
        <v>28</v>
      </c>
      <c r="B74" s="19" t="s">
        <v>100</v>
      </c>
      <c r="C74" s="25" t="s">
        <v>101</v>
      </c>
      <c r="D74" s="18" t="s">
        <v>170</v>
      </c>
      <c r="E74" s="19">
        <v>2.9</v>
      </c>
      <c r="F74" s="19">
        <v>4.7</v>
      </c>
      <c r="G74" s="19">
        <v>7.25</v>
      </c>
      <c r="H74" s="19">
        <v>83</v>
      </c>
      <c r="I74" s="19">
        <v>0.05</v>
      </c>
      <c r="J74" s="19">
        <v>3.25</v>
      </c>
      <c r="K74" s="19">
        <v>26.5</v>
      </c>
      <c r="L74" s="19">
        <v>0.28000000000000003</v>
      </c>
      <c r="M74" s="19">
        <v>74.75</v>
      </c>
      <c r="N74" s="19">
        <v>73.25</v>
      </c>
      <c r="O74" s="19">
        <v>24.25</v>
      </c>
      <c r="P74" s="19">
        <v>0.68</v>
      </c>
    </row>
    <row r="75" spans="1:16" x14ac:dyDescent="0.25">
      <c r="A75" s="24" t="s">
        <v>29</v>
      </c>
      <c r="B75" s="39" t="s">
        <v>75</v>
      </c>
      <c r="C75" s="16" t="s">
        <v>78</v>
      </c>
      <c r="D75" s="20">
        <v>120</v>
      </c>
      <c r="E75" s="19">
        <v>10.45</v>
      </c>
      <c r="F75" s="19">
        <v>12.58</v>
      </c>
      <c r="G75" s="19">
        <v>7.66</v>
      </c>
      <c r="H75" s="19">
        <v>190.92</v>
      </c>
      <c r="I75" s="19">
        <v>0.06</v>
      </c>
      <c r="J75" s="19">
        <v>0.67</v>
      </c>
      <c r="K75" s="19">
        <v>10</v>
      </c>
      <c r="L75" s="19">
        <v>0.71</v>
      </c>
      <c r="M75" s="19">
        <v>24.19</v>
      </c>
      <c r="N75" s="19">
        <v>111.34</v>
      </c>
      <c r="O75" s="19">
        <v>22.72</v>
      </c>
      <c r="P75" s="19">
        <v>1.02</v>
      </c>
    </row>
    <row r="76" spans="1:16" x14ac:dyDescent="0.25">
      <c r="A76" s="24" t="s">
        <v>30</v>
      </c>
      <c r="B76" s="19" t="s">
        <v>114</v>
      </c>
      <c r="C76" s="25" t="s">
        <v>115</v>
      </c>
      <c r="D76" s="18">
        <v>180</v>
      </c>
      <c r="E76" s="19">
        <v>8.0299999999999994</v>
      </c>
      <c r="F76" s="19">
        <v>6.91</v>
      </c>
      <c r="G76" s="19">
        <v>28.98</v>
      </c>
      <c r="H76" s="19">
        <v>210.06</v>
      </c>
      <c r="I76" s="19">
        <v>0.17</v>
      </c>
      <c r="J76" s="19">
        <v>0.54</v>
      </c>
      <c r="K76" s="19">
        <v>34.380000000000003</v>
      </c>
      <c r="L76" s="19">
        <v>0.4</v>
      </c>
      <c r="M76" s="19">
        <v>104.04</v>
      </c>
      <c r="N76" s="19">
        <v>200.34</v>
      </c>
      <c r="O76" s="19">
        <v>99.9</v>
      </c>
      <c r="P76" s="19">
        <v>3.08</v>
      </c>
    </row>
    <row r="77" spans="1:16" x14ac:dyDescent="0.25">
      <c r="A77" s="15" t="s">
        <v>31</v>
      </c>
      <c r="B77" s="15" t="s">
        <v>116</v>
      </c>
      <c r="C77" s="16" t="s">
        <v>117</v>
      </c>
      <c r="D77" s="20">
        <v>200</v>
      </c>
      <c r="E77" s="15">
        <v>0.6</v>
      </c>
      <c r="F77" s="15">
        <v>0.1</v>
      </c>
      <c r="G77" s="15">
        <v>20.100000000000001</v>
      </c>
      <c r="H77" s="15">
        <v>84</v>
      </c>
      <c r="I77" s="15">
        <v>0.01</v>
      </c>
      <c r="J77" s="15">
        <v>0.2</v>
      </c>
      <c r="K77" s="15">
        <v>0</v>
      </c>
      <c r="L77" s="15">
        <v>0.4</v>
      </c>
      <c r="M77" s="15">
        <v>20.100000000000001</v>
      </c>
      <c r="N77" s="15">
        <v>19.2</v>
      </c>
      <c r="O77" s="15">
        <v>14.4</v>
      </c>
      <c r="P77" s="15">
        <v>0.69</v>
      </c>
    </row>
    <row r="78" spans="1:16" x14ac:dyDescent="0.25">
      <c r="A78" s="24" t="s">
        <v>32</v>
      </c>
      <c r="B78" s="19"/>
      <c r="C78" s="16" t="s">
        <v>68</v>
      </c>
      <c r="D78" s="18">
        <v>50</v>
      </c>
      <c r="E78" s="19">
        <v>3.94</v>
      </c>
      <c r="F78" s="19">
        <v>0.4</v>
      </c>
      <c r="G78" s="19">
        <v>26.6</v>
      </c>
      <c r="H78" s="19">
        <v>129.4</v>
      </c>
      <c r="I78" s="19">
        <v>0.06</v>
      </c>
      <c r="J78" s="19">
        <v>0</v>
      </c>
      <c r="K78" s="19">
        <v>0</v>
      </c>
      <c r="L78" s="19">
        <v>0</v>
      </c>
      <c r="M78" s="19">
        <v>10</v>
      </c>
      <c r="N78" s="19">
        <v>32</v>
      </c>
      <c r="O78" s="19">
        <v>7</v>
      </c>
      <c r="P78" s="19">
        <v>0.6</v>
      </c>
    </row>
    <row r="79" spans="1:16" x14ac:dyDescent="0.25">
      <c r="A79" s="24" t="s">
        <v>35</v>
      </c>
      <c r="B79" s="19"/>
      <c r="C79" s="16" t="s">
        <v>69</v>
      </c>
      <c r="D79" s="18">
        <v>50</v>
      </c>
      <c r="E79" s="19">
        <v>3.74</v>
      </c>
      <c r="F79" s="19">
        <v>0.54</v>
      </c>
      <c r="G79" s="19">
        <v>24.24</v>
      </c>
      <c r="H79" s="19">
        <v>119</v>
      </c>
      <c r="I79" s="19">
        <v>0.76</v>
      </c>
      <c r="J79" s="19">
        <v>0</v>
      </c>
      <c r="K79" s="19">
        <v>0</v>
      </c>
      <c r="L79" s="19">
        <v>0</v>
      </c>
      <c r="M79" s="19">
        <v>19.14</v>
      </c>
      <c r="N79" s="19">
        <v>88.4</v>
      </c>
      <c r="O79" s="19">
        <v>26.9</v>
      </c>
      <c r="P79" s="19">
        <v>1.5</v>
      </c>
    </row>
    <row r="80" spans="1:16" x14ac:dyDescent="0.25">
      <c r="A80" s="17"/>
      <c r="B80" s="38"/>
      <c r="C80" s="38" t="s">
        <v>41</v>
      </c>
      <c r="D80" s="17">
        <v>925</v>
      </c>
      <c r="E80" s="38">
        <f>SUM(E73:E79)</f>
        <v>30.619999999999997</v>
      </c>
      <c r="F80" s="38">
        <f t="shared" ref="F80:P80" si="7">SUM(F73:F79)</f>
        <v>28.95</v>
      </c>
      <c r="G80" s="38">
        <f t="shared" si="7"/>
        <v>118.79</v>
      </c>
      <c r="H80" s="38">
        <f t="shared" si="7"/>
        <v>869.18</v>
      </c>
      <c r="I80" s="38">
        <f t="shared" si="7"/>
        <v>1.1300000000000001</v>
      </c>
      <c r="J80" s="38">
        <f t="shared" si="7"/>
        <v>8.379999999999999</v>
      </c>
      <c r="K80" s="38">
        <f t="shared" si="7"/>
        <v>70.88</v>
      </c>
      <c r="L80" s="38">
        <f t="shared" si="7"/>
        <v>3.4699999999999998</v>
      </c>
      <c r="M80" s="38">
        <f t="shared" si="7"/>
        <v>266.02</v>
      </c>
      <c r="N80" s="38">
        <f t="shared" si="7"/>
        <v>549.73</v>
      </c>
      <c r="O80" s="38">
        <f t="shared" si="7"/>
        <v>205.97000000000003</v>
      </c>
      <c r="P80" s="38">
        <f t="shared" si="7"/>
        <v>8.0399999999999991</v>
      </c>
    </row>
    <row r="81" spans="1:16" x14ac:dyDescent="0.25">
      <c r="A81" s="35"/>
      <c r="B81" s="47"/>
      <c r="C81" s="53"/>
      <c r="D81" s="47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</row>
    <row r="82" spans="1:16" x14ac:dyDescent="0.25">
      <c r="A82" s="38"/>
      <c r="B82" s="38"/>
      <c r="C82" s="38" t="s">
        <v>70</v>
      </c>
      <c r="D82" s="38"/>
      <c r="E82" s="38">
        <f>E80+E71</f>
        <v>52</v>
      </c>
      <c r="F82" s="38">
        <f t="shared" ref="F82:P82" si="8">F80+F71</f>
        <v>44.76</v>
      </c>
      <c r="G82" s="38">
        <f t="shared" si="8"/>
        <v>223.43</v>
      </c>
      <c r="H82" s="38">
        <f t="shared" si="8"/>
        <v>1521.82</v>
      </c>
      <c r="I82" s="38">
        <f t="shared" si="8"/>
        <v>2.2000000000000002</v>
      </c>
      <c r="J82" s="38">
        <f t="shared" si="8"/>
        <v>11.12</v>
      </c>
      <c r="K82" s="38">
        <f t="shared" si="8"/>
        <v>229.59</v>
      </c>
      <c r="L82" s="38">
        <f t="shared" si="8"/>
        <v>3.7699999999999996</v>
      </c>
      <c r="M82" s="38">
        <f t="shared" si="8"/>
        <v>615.80999999999995</v>
      </c>
      <c r="N82" s="38">
        <f t="shared" si="8"/>
        <v>989.01</v>
      </c>
      <c r="O82" s="38">
        <f t="shared" si="8"/>
        <v>311.08000000000004</v>
      </c>
      <c r="P82" s="38">
        <f t="shared" si="8"/>
        <v>12.7</v>
      </c>
    </row>
    <row r="83" spans="1:1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>
        <v>4</v>
      </c>
    </row>
    <row r="86" spans="1:1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x14ac:dyDescent="0.25">
      <c r="A88" s="3" t="s">
        <v>1</v>
      </c>
      <c r="B88" s="3" t="s">
        <v>2</v>
      </c>
      <c r="C88" s="4" t="s">
        <v>3</v>
      </c>
      <c r="D88" s="4" t="s">
        <v>4</v>
      </c>
      <c r="E88" s="5" t="s">
        <v>5</v>
      </c>
      <c r="F88" s="6"/>
      <c r="G88" s="7"/>
      <c r="H88" s="8" t="s">
        <v>6</v>
      </c>
      <c r="I88" s="30"/>
      <c r="J88" s="6" t="s">
        <v>7</v>
      </c>
      <c r="K88" s="6"/>
      <c r="L88" s="7"/>
      <c r="M88" s="10" t="s">
        <v>8</v>
      </c>
      <c r="N88" s="6"/>
      <c r="O88" s="6"/>
      <c r="P88" s="6"/>
    </row>
    <row r="89" spans="1:16" x14ac:dyDescent="0.25">
      <c r="A89" s="11" t="s">
        <v>9</v>
      </c>
      <c r="B89" s="11" t="s">
        <v>10</v>
      </c>
      <c r="C89" s="11"/>
      <c r="D89" s="12" t="s">
        <v>11</v>
      </c>
      <c r="E89" s="13" t="s">
        <v>12</v>
      </c>
      <c r="F89" s="13" t="s">
        <v>13</v>
      </c>
      <c r="G89" s="13" t="s">
        <v>14</v>
      </c>
      <c r="H89" s="12" t="s">
        <v>15</v>
      </c>
      <c r="I89" s="13" t="s">
        <v>16</v>
      </c>
      <c r="J89" s="13" t="s">
        <v>17</v>
      </c>
      <c r="K89" s="13" t="s">
        <v>18</v>
      </c>
      <c r="L89" s="13" t="s">
        <v>19</v>
      </c>
      <c r="M89" s="13" t="s">
        <v>20</v>
      </c>
      <c r="N89" s="13" t="s">
        <v>21</v>
      </c>
      <c r="O89" s="13" t="s">
        <v>22</v>
      </c>
      <c r="P89" s="13" t="s">
        <v>23</v>
      </c>
    </row>
    <row r="90" spans="1:16" x14ac:dyDescent="0.25">
      <c r="A90" s="13">
        <v>1</v>
      </c>
      <c r="B90" s="13">
        <v>2</v>
      </c>
      <c r="C90" s="13">
        <v>3</v>
      </c>
      <c r="D90" s="13">
        <v>4</v>
      </c>
      <c r="E90" s="13">
        <v>5</v>
      </c>
      <c r="F90" s="13">
        <v>6</v>
      </c>
      <c r="G90" s="13">
        <v>7</v>
      </c>
      <c r="H90" s="13">
        <v>8</v>
      </c>
      <c r="I90" s="13">
        <v>9</v>
      </c>
      <c r="J90" s="13">
        <v>10</v>
      </c>
      <c r="K90" s="13">
        <v>11</v>
      </c>
      <c r="L90" s="13">
        <v>12</v>
      </c>
      <c r="M90" s="13">
        <v>13</v>
      </c>
      <c r="N90" s="13">
        <v>14</v>
      </c>
      <c r="O90" s="13">
        <v>15</v>
      </c>
      <c r="P90" s="13">
        <v>16</v>
      </c>
    </row>
    <row r="91" spans="1:1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25">
      <c r="A92" s="1"/>
      <c r="B92" s="1"/>
      <c r="C92" s="14" t="s">
        <v>42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25">
      <c r="A93" s="1"/>
      <c r="B93" s="14" t="s">
        <v>26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25">
      <c r="A94" s="15" t="s">
        <v>27</v>
      </c>
      <c r="B94" s="39" t="s">
        <v>121</v>
      </c>
      <c r="C94" s="16" t="s">
        <v>122</v>
      </c>
      <c r="D94" s="20">
        <v>60</v>
      </c>
      <c r="E94" s="19">
        <v>0.72</v>
      </c>
      <c r="F94" s="19">
        <v>3.6</v>
      </c>
      <c r="G94" s="19">
        <v>6.72</v>
      </c>
      <c r="H94" s="19">
        <v>62.4</v>
      </c>
      <c r="I94" s="19">
        <v>0.03</v>
      </c>
      <c r="J94" s="19">
        <v>1.8</v>
      </c>
      <c r="K94" s="19">
        <v>0</v>
      </c>
      <c r="L94" s="19">
        <v>1.8</v>
      </c>
      <c r="M94" s="19">
        <v>14.4</v>
      </c>
      <c r="N94" s="19">
        <v>29.4</v>
      </c>
      <c r="O94" s="19">
        <v>20.399999999999999</v>
      </c>
      <c r="P94" s="19">
        <v>0.38</v>
      </c>
    </row>
    <row r="95" spans="1:16" x14ac:dyDescent="0.25">
      <c r="A95" s="15" t="s">
        <v>28</v>
      </c>
      <c r="B95" s="15" t="s">
        <v>123</v>
      </c>
      <c r="C95" s="16" t="s">
        <v>174</v>
      </c>
      <c r="D95" s="20">
        <v>220</v>
      </c>
      <c r="E95" s="15">
        <v>18.95</v>
      </c>
      <c r="F95" s="15">
        <v>28.77</v>
      </c>
      <c r="G95" s="15">
        <v>4.74</v>
      </c>
      <c r="H95" s="15">
        <v>352</v>
      </c>
      <c r="I95" s="15">
        <v>0.1</v>
      </c>
      <c r="J95" s="15">
        <v>0.68</v>
      </c>
      <c r="K95" s="15">
        <v>419.69</v>
      </c>
      <c r="L95" s="15">
        <v>1.69</v>
      </c>
      <c r="M95" s="15">
        <v>169.23</v>
      </c>
      <c r="N95" s="15">
        <v>328.31</v>
      </c>
      <c r="O95" s="15">
        <v>27.08</v>
      </c>
      <c r="P95" s="15">
        <v>3.55</v>
      </c>
    </row>
    <row r="96" spans="1:16" x14ac:dyDescent="0.25">
      <c r="A96" s="15" t="s">
        <v>29</v>
      </c>
      <c r="B96" s="15" t="s">
        <v>172</v>
      </c>
      <c r="C96" s="16" t="s">
        <v>173</v>
      </c>
      <c r="D96" s="20">
        <v>200</v>
      </c>
      <c r="E96" s="15">
        <v>0.1</v>
      </c>
      <c r="F96" s="15">
        <v>0.04</v>
      </c>
      <c r="G96" s="15">
        <v>9.9</v>
      </c>
      <c r="H96" s="15">
        <v>41</v>
      </c>
      <c r="I96" s="15">
        <v>0</v>
      </c>
      <c r="J96" s="15">
        <v>1.1000000000000001</v>
      </c>
      <c r="K96" s="15">
        <v>0</v>
      </c>
      <c r="L96" s="15">
        <v>0.2</v>
      </c>
      <c r="M96" s="15">
        <v>3</v>
      </c>
      <c r="N96" s="15">
        <v>2</v>
      </c>
      <c r="O96" s="15">
        <v>2.9</v>
      </c>
      <c r="P96" s="15">
        <v>0.15</v>
      </c>
    </row>
    <row r="97" spans="1:16" x14ac:dyDescent="0.25">
      <c r="A97" s="15" t="s">
        <v>30</v>
      </c>
      <c r="B97" s="15"/>
      <c r="C97" s="16" t="s">
        <v>68</v>
      </c>
      <c r="D97" s="17">
        <v>25</v>
      </c>
      <c r="E97" s="15">
        <v>1.97</v>
      </c>
      <c r="F97" s="15">
        <v>0.2</v>
      </c>
      <c r="G97" s="15">
        <v>13.3</v>
      </c>
      <c r="H97" s="15">
        <v>64.7</v>
      </c>
      <c r="I97" s="15">
        <v>0.03</v>
      </c>
      <c r="J97" s="15">
        <v>0</v>
      </c>
      <c r="K97" s="15">
        <v>0</v>
      </c>
      <c r="L97" s="15">
        <v>0</v>
      </c>
      <c r="M97" s="15">
        <v>5</v>
      </c>
      <c r="N97" s="15">
        <v>16</v>
      </c>
      <c r="O97" s="15">
        <v>3.5</v>
      </c>
      <c r="P97" s="15">
        <v>0.3</v>
      </c>
    </row>
    <row r="98" spans="1:16" x14ac:dyDescent="0.25">
      <c r="A98" s="15" t="s">
        <v>31</v>
      </c>
      <c r="B98" s="15"/>
      <c r="C98" s="16" t="s">
        <v>69</v>
      </c>
      <c r="D98" s="18">
        <v>25</v>
      </c>
      <c r="E98" s="19">
        <v>1.87</v>
      </c>
      <c r="F98" s="19">
        <v>0.27</v>
      </c>
      <c r="G98" s="19">
        <v>12.12</v>
      </c>
      <c r="H98" s="19">
        <v>59.5</v>
      </c>
      <c r="I98" s="19">
        <v>0.38</v>
      </c>
      <c r="J98" s="19">
        <v>0</v>
      </c>
      <c r="K98" s="19">
        <v>0</v>
      </c>
      <c r="L98" s="19">
        <v>0</v>
      </c>
      <c r="M98" s="19">
        <v>9.57</v>
      </c>
      <c r="N98" s="19">
        <v>44.2</v>
      </c>
      <c r="O98" s="19">
        <v>13.45</v>
      </c>
      <c r="P98" s="19">
        <v>0.75</v>
      </c>
    </row>
    <row r="99" spans="1:16" x14ac:dyDescent="0.25">
      <c r="A99" s="27"/>
      <c r="B99" s="15"/>
      <c r="C99" s="21" t="s">
        <v>33</v>
      </c>
      <c r="D99" s="38">
        <v>555</v>
      </c>
      <c r="E99" s="38">
        <f t="shared" ref="E99:P99" si="9">SUM(E94:E98)</f>
        <v>23.61</v>
      </c>
      <c r="F99" s="38">
        <f t="shared" si="9"/>
        <v>32.880000000000003</v>
      </c>
      <c r="G99" s="38">
        <f t="shared" si="9"/>
        <v>46.779999999999994</v>
      </c>
      <c r="H99" s="38">
        <f t="shared" si="9"/>
        <v>579.6</v>
      </c>
      <c r="I99" s="38">
        <f t="shared" si="9"/>
        <v>0.54</v>
      </c>
      <c r="J99" s="38">
        <f t="shared" si="9"/>
        <v>3.58</v>
      </c>
      <c r="K99" s="38">
        <f t="shared" si="9"/>
        <v>419.69</v>
      </c>
      <c r="L99" s="38">
        <f t="shared" si="9"/>
        <v>3.6900000000000004</v>
      </c>
      <c r="M99" s="38">
        <f t="shared" si="9"/>
        <v>201.2</v>
      </c>
      <c r="N99" s="38">
        <f t="shared" si="9"/>
        <v>419.90999999999997</v>
      </c>
      <c r="O99" s="38">
        <f t="shared" si="9"/>
        <v>67.33</v>
      </c>
      <c r="P99" s="38">
        <f t="shared" si="9"/>
        <v>5.13</v>
      </c>
    </row>
    <row r="100" spans="1:16" x14ac:dyDescent="0.25">
      <c r="A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25">
      <c r="A101" s="24" t="s">
        <v>27</v>
      </c>
      <c r="B101" s="40" t="s">
        <v>124</v>
      </c>
      <c r="C101" s="25" t="s">
        <v>125</v>
      </c>
      <c r="D101" s="18">
        <v>60</v>
      </c>
      <c r="E101" s="19">
        <v>0.87</v>
      </c>
      <c r="F101" s="19">
        <v>3.6</v>
      </c>
      <c r="G101" s="19">
        <v>5.04</v>
      </c>
      <c r="H101" s="19">
        <v>56.4</v>
      </c>
      <c r="I101" s="19">
        <v>0.01</v>
      </c>
      <c r="J101" s="19">
        <v>10.199999999999999</v>
      </c>
      <c r="K101" s="19">
        <v>0</v>
      </c>
      <c r="L101" s="19">
        <v>1.68</v>
      </c>
      <c r="M101" s="19">
        <v>24</v>
      </c>
      <c r="N101" s="19">
        <v>16.8</v>
      </c>
      <c r="O101" s="19">
        <v>9.6</v>
      </c>
      <c r="P101" s="19">
        <v>0.32</v>
      </c>
    </row>
    <row r="102" spans="1:16" x14ac:dyDescent="0.25">
      <c r="A102" s="24" t="s">
        <v>28</v>
      </c>
      <c r="B102" s="19" t="s">
        <v>126</v>
      </c>
      <c r="C102" s="25" t="s">
        <v>127</v>
      </c>
      <c r="D102" s="18">
        <v>250</v>
      </c>
      <c r="E102" s="19">
        <v>9.3000000000000007</v>
      </c>
      <c r="F102" s="19">
        <v>11.4</v>
      </c>
      <c r="G102" s="19">
        <v>10.050000000000001</v>
      </c>
      <c r="H102" s="19">
        <v>180</v>
      </c>
      <c r="I102" s="19">
        <v>0.08</v>
      </c>
      <c r="J102" s="19">
        <v>5.75</v>
      </c>
      <c r="K102" s="19">
        <v>15</v>
      </c>
      <c r="L102" s="19">
        <v>0.23</v>
      </c>
      <c r="M102" s="19">
        <v>30.5</v>
      </c>
      <c r="N102" s="19">
        <v>146.5</v>
      </c>
      <c r="O102" s="19">
        <v>32.25</v>
      </c>
      <c r="P102" s="19">
        <v>1.02</v>
      </c>
    </row>
    <row r="103" spans="1:16" x14ac:dyDescent="0.25">
      <c r="A103" s="24" t="s">
        <v>29</v>
      </c>
      <c r="B103" s="19" t="s">
        <v>128</v>
      </c>
      <c r="C103" s="25" t="s">
        <v>129</v>
      </c>
      <c r="D103" s="18">
        <v>200</v>
      </c>
      <c r="E103" s="19">
        <v>13.6</v>
      </c>
      <c r="F103" s="19">
        <v>9.4</v>
      </c>
      <c r="G103" s="19">
        <v>43</v>
      </c>
      <c r="H103" s="19">
        <v>312</v>
      </c>
      <c r="I103" s="19">
        <v>0.18</v>
      </c>
      <c r="J103" s="19">
        <v>15</v>
      </c>
      <c r="K103" s="19">
        <v>24</v>
      </c>
      <c r="L103" s="19">
        <v>0.6</v>
      </c>
      <c r="M103" s="19">
        <v>31</v>
      </c>
      <c r="N103" s="19">
        <v>209</v>
      </c>
      <c r="O103" s="19">
        <v>54</v>
      </c>
      <c r="P103" s="19">
        <v>3.36</v>
      </c>
    </row>
    <row r="104" spans="1:16" x14ac:dyDescent="0.25">
      <c r="A104" s="24" t="s">
        <v>30</v>
      </c>
      <c r="B104" s="19" t="s">
        <v>112</v>
      </c>
      <c r="C104" s="25" t="s">
        <v>113</v>
      </c>
      <c r="D104" s="18" t="s">
        <v>66</v>
      </c>
      <c r="E104" s="19">
        <v>0.3</v>
      </c>
      <c r="F104" s="19">
        <v>0.1</v>
      </c>
      <c r="G104" s="19">
        <v>9.5</v>
      </c>
      <c r="H104" s="19">
        <v>40</v>
      </c>
      <c r="I104" s="19">
        <v>0</v>
      </c>
      <c r="J104" s="19">
        <v>1</v>
      </c>
      <c r="K104" s="19">
        <v>0</v>
      </c>
      <c r="L104" s="19">
        <v>0.02</v>
      </c>
      <c r="M104" s="19">
        <v>7.9</v>
      </c>
      <c r="N104" s="19">
        <v>9.1</v>
      </c>
      <c r="O104" s="19">
        <v>5</v>
      </c>
      <c r="P104" s="19">
        <v>0.87</v>
      </c>
    </row>
    <row r="105" spans="1:16" x14ac:dyDescent="0.25">
      <c r="A105" s="24" t="s">
        <v>31</v>
      </c>
      <c r="B105" s="15"/>
      <c r="C105" s="16" t="s">
        <v>68</v>
      </c>
      <c r="D105" s="18">
        <v>50</v>
      </c>
      <c r="E105" s="19">
        <v>3.94</v>
      </c>
      <c r="F105" s="19">
        <v>0.4</v>
      </c>
      <c r="G105" s="19">
        <v>26.6</v>
      </c>
      <c r="H105" s="19">
        <v>129.4</v>
      </c>
      <c r="I105" s="19">
        <v>0.06</v>
      </c>
      <c r="J105" s="19">
        <v>0</v>
      </c>
      <c r="K105" s="19">
        <v>0</v>
      </c>
      <c r="L105" s="19">
        <v>0</v>
      </c>
      <c r="M105" s="19">
        <v>10</v>
      </c>
      <c r="N105" s="19">
        <v>32</v>
      </c>
      <c r="O105" s="19">
        <v>7</v>
      </c>
      <c r="P105" s="19">
        <v>0.6</v>
      </c>
    </row>
    <row r="106" spans="1:16" x14ac:dyDescent="0.25">
      <c r="A106" s="24" t="s">
        <v>32</v>
      </c>
      <c r="B106" s="19"/>
      <c r="C106" s="16" t="s">
        <v>69</v>
      </c>
      <c r="D106" s="18">
        <v>50</v>
      </c>
      <c r="E106" s="19">
        <v>3.74</v>
      </c>
      <c r="F106" s="19">
        <v>0.54</v>
      </c>
      <c r="G106" s="19">
        <v>24.24</v>
      </c>
      <c r="H106" s="19">
        <v>119</v>
      </c>
      <c r="I106" s="19">
        <v>0.76</v>
      </c>
      <c r="J106" s="19">
        <v>0</v>
      </c>
      <c r="K106" s="19">
        <v>0</v>
      </c>
      <c r="L106" s="19">
        <v>0</v>
      </c>
      <c r="M106" s="19">
        <v>19.14</v>
      </c>
      <c r="N106" s="19">
        <v>88.4</v>
      </c>
      <c r="O106" s="19">
        <v>26.9</v>
      </c>
      <c r="P106" s="19">
        <v>1.5</v>
      </c>
    </row>
    <row r="107" spans="1:16" x14ac:dyDescent="0.25">
      <c r="A107" s="24"/>
      <c r="B107" s="19"/>
      <c r="C107" s="26" t="s">
        <v>36</v>
      </c>
      <c r="D107" s="18">
        <v>815</v>
      </c>
      <c r="E107" s="18">
        <f t="shared" ref="E107:P107" si="10">SUM(E101:E106)</f>
        <v>31.75</v>
      </c>
      <c r="F107" s="18">
        <f t="shared" si="10"/>
        <v>25.439999999999998</v>
      </c>
      <c r="G107" s="18">
        <f t="shared" si="10"/>
        <v>118.42999999999999</v>
      </c>
      <c r="H107" s="18">
        <f t="shared" si="10"/>
        <v>836.8</v>
      </c>
      <c r="I107" s="18">
        <f t="shared" si="10"/>
        <v>1.0900000000000001</v>
      </c>
      <c r="J107" s="18">
        <f t="shared" si="10"/>
        <v>31.95</v>
      </c>
      <c r="K107" s="18">
        <f t="shared" si="10"/>
        <v>39</v>
      </c>
      <c r="L107" s="18">
        <f t="shared" si="10"/>
        <v>2.5299999999999998</v>
      </c>
      <c r="M107" s="18">
        <f t="shared" si="10"/>
        <v>122.54</v>
      </c>
      <c r="N107" s="18">
        <f t="shared" si="10"/>
        <v>501.80000000000007</v>
      </c>
      <c r="O107" s="18">
        <f t="shared" si="10"/>
        <v>134.75</v>
      </c>
      <c r="P107" s="18">
        <f t="shared" si="10"/>
        <v>7.67</v>
      </c>
    </row>
    <row r="108" spans="1:1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x14ac:dyDescent="0.25">
      <c r="A109" s="27"/>
      <c r="B109" s="27"/>
      <c r="C109" s="29" t="s">
        <v>37</v>
      </c>
      <c r="D109" s="38"/>
      <c r="E109" s="22">
        <f t="shared" ref="E109:P109" si="11">E99+E107</f>
        <v>55.36</v>
      </c>
      <c r="F109" s="22">
        <f t="shared" si="11"/>
        <v>58.32</v>
      </c>
      <c r="G109" s="22">
        <f t="shared" si="11"/>
        <v>165.20999999999998</v>
      </c>
      <c r="H109" s="22">
        <f t="shared" si="11"/>
        <v>1416.4</v>
      </c>
      <c r="I109" s="22">
        <f t="shared" si="11"/>
        <v>1.6300000000000001</v>
      </c>
      <c r="J109" s="22">
        <f t="shared" si="11"/>
        <v>35.53</v>
      </c>
      <c r="K109" s="22">
        <f t="shared" si="11"/>
        <v>458.69</v>
      </c>
      <c r="L109" s="22">
        <f t="shared" si="11"/>
        <v>6.2200000000000006</v>
      </c>
      <c r="M109" s="22">
        <f t="shared" si="11"/>
        <v>323.74</v>
      </c>
      <c r="N109" s="22">
        <f t="shared" si="11"/>
        <v>921.71</v>
      </c>
      <c r="O109" s="22">
        <f t="shared" si="11"/>
        <v>202.07999999999998</v>
      </c>
      <c r="P109" s="22">
        <f t="shared" si="11"/>
        <v>12.8</v>
      </c>
    </row>
    <row r="111" spans="1:16" x14ac:dyDescent="0.25">
      <c r="A111" s="1"/>
      <c r="B111" s="4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>
        <v>5</v>
      </c>
    </row>
    <row r="112" spans="1:1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x14ac:dyDescent="0.25">
      <c r="A113" s="3" t="s">
        <v>1</v>
      </c>
      <c r="B113" s="3" t="s">
        <v>2</v>
      </c>
      <c r="C113" s="4" t="s">
        <v>3</v>
      </c>
      <c r="D113" s="4" t="s">
        <v>4</v>
      </c>
      <c r="E113" s="5" t="s">
        <v>5</v>
      </c>
      <c r="F113" s="6"/>
      <c r="G113" s="7"/>
      <c r="H113" s="8" t="s">
        <v>6</v>
      </c>
      <c r="I113" s="30"/>
      <c r="J113" s="6" t="s">
        <v>7</v>
      </c>
      <c r="K113" s="6"/>
      <c r="L113" s="7"/>
      <c r="M113" s="10" t="s">
        <v>8</v>
      </c>
      <c r="N113" s="6"/>
      <c r="O113" s="6"/>
      <c r="P113" s="6"/>
    </row>
    <row r="114" spans="1:16" x14ac:dyDescent="0.25">
      <c r="A114" s="11" t="s">
        <v>9</v>
      </c>
      <c r="B114" s="11" t="s">
        <v>10</v>
      </c>
      <c r="C114" s="11"/>
      <c r="D114" s="12" t="s">
        <v>11</v>
      </c>
      <c r="E114" s="13" t="s">
        <v>12</v>
      </c>
      <c r="F114" s="13" t="s">
        <v>13</v>
      </c>
      <c r="G114" s="13" t="s">
        <v>14</v>
      </c>
      <c r="H114" s="12" t="s">
        <v>15</v>
      </c>
      <c r="I114" s="13" t="s">
        <v>16</v>
      </c>
      <c r="J114" s="13" t="s">
        <v>17</v>
      </c>
      <c r="K114" s="13" t="s">
        <v>18</v>
      </c>
      <c r="L114" s="13" t="s">
        <v>19</v>
      </c>
      <c r="M114" s="13" t="s">
        <v>20</v>
      </c>
      <c r="N114" s="13" t="s">
        <v>21</v>
      </c>
      <c r="O114" s="13" t="s">
        <v>22</v>
      </c>
      <c r="P114" s="13" t="s">
        <v>23</v>
      </c>
    </row>
    <row r="115" spans="1:16" x14ac:dyDescent="0.25">
      <c r="A115" s="13">
        <v>1</v>
      </c>
      <c r="B115" s="13">
        <v>2</v>
      </c>
      <c r="C115" s="13">
        <v>3</v>
      </c>
      <c r="D115" s="13">
        <v>4</v>
      </c>
      <c r="E115" s="13">
        <v>5</v>
      </c>
      <c r="F115" s="13">
        <v>6</v>
      </c>
      <c r="G115" s="13">
        <v>7</v>
      </c>
      <c r="H115" s="13">
        <v>8</v>
      </c>
      <c r="I115" s="13">
        <v>9</v>
      </c>
      <c r="J115" s="13">
        <v>10</v>
      </c>
      <c r="K115" s="13">
        <v>11</v>
      </c>
      <c r="L115" s="13">
        <v>12</v>
      </c>
      <c r="M115" s="13">
        <v>13</v>
      </c>
      <c r="N115" s="13">
        <v>14</v>
      </c>
      <c r="O115" s="13">
        <v>15</v>
      </c>
      <c r="P115" s="13">
        <v>16</v>
      </c>
    </row>
    <row r="116" spans="1:16" x14ac:dyDescent="0.25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x14ac:dyDescent="0.25">
      <c r="C117" s="14" t="s">
        <v>43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x14ac:dyDescent="0.25">
      <c r="A118" s="1"/>
      <c r="B118" s="14" t="s">
        <v>26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x14ac:dyDescent="0.25">
      <c r="A119" s="15" t="s">
        <v>27</v>
      </c>
      <c r="B119" s="25" t="s">
        <v>130</v>
      </c>
      <c r="C119" s="25" t="s">
        <v>131</v>
      </c>
      <c r="D119" s="18" t="s">
        <v>169</v>
      </c>
      <c r="E119" s="19">
        <v>6.42</v>
      </c>
      <c r="F119" s="19">
        <v>8.11</v>
      </c>
      <c r="G119" s="19">
        <v>40.03</v>
      </c>
      <c r="H119" s="19">
        <v>258.73</v>
      </c>
      <c r="I119" s="19">
        <v>7.0000000000000007E-2</v>
      </c>
      <c r="J119" s="19">
        <v>1.67</v>
      </c>
      <c r="K119" s="19">
        <v>49.51</v>
      </c>
      <c r="L119" s="19">
        <v>0.2</v>
      </c>
      <c r="M119" s="19">
        <v>159.47</v>
      </c>
      <c r="N119" s="19">
        <v>173.9</v>
      </c>
      <c r="O119" s="19">
        <v>36.82</v>
      </c>
      <c r="P119" s="19">
        <v>0.17</v>
      </c>
    </row>
    <row r="120" spans="1:16" x14ac:dyDescent="0.25">
      <c r="A120" s="15" t="s">
        <v>28</v>
      </c>
      <c r="B120" s="15" t="s">
        <v>132</v>
      </c>
      <c r="C120" s="16" t="s">
        <v>133</v>
      </c>
      <c r="D120" s="17">
        <v>15</v>
      </c>
      <c r="E120" s="15">
        <v>0.12</v>
      </c>
      <c r="F120" s="15">
        <v>10.88</v>
      </c>
      <c r="G120" s="15">
        <v>0.2</v>
      </c>
      <c r="H120" s="15">
        <v>99.15</v>
      </c>
      <c r="I120" s="15">
        <v>0</v>
      </c>
      <c r="J120" s="15">
        <v>0</v>
      </c>
      <c r="K120" s="15">
        <v>6</v>
      </c>
      <c r="L120" s="15">
        <v>0.02</v>
      </c>
      <c r="M120" s="15">
        <v>0.36</v>
      </c>
      <c r="N120" s="15">
        <v>0.45</v>
      </c>
      <c r="O120" s="15">
        <v>0</v>
      </c>
      <c r="P120" s="15">
        <v>0</v>
      </c>
    </row>
    <row r="121" spans="1:16" x14ac:dyDescent="0.25">
      <c r="A121" s="15" t="s">
        <v>29</v>
      </c>
      <c r="B121" s="15" t="s">
        <v>80</v>
      </c>
      <c r="C121" s="16" t="s">
        <v>71</v>
      </c>
      <c r="D121" s="17">
        <v>200</v>
      </c>
      <c r="E121" s="15">
        <v>0.2</v>
      </c>
      <c r="F121" s="15">
        <v>0.1</v>
      </c>
      <c r="G121" s="15">
        <v>9.3000000000000007</v>
      </c>
      <c r="H121" s="15">
        <v>38</v>
      </c>
      <c r="I121" s="15">
        <v>0</v>
      </c>
      <c r="J121" s="15">
        <v>0</v>
      </c>
      <c r="K121" s="15">
        <v>0</v>
      </c>
      <c r="L121" s="15">
        <v>0</v>
      </c>
      <c r="M121" s="15">
        <v>5.0999999999999996</v>
      </c>
      <c r="N121" s="15">
        <v>7.7</v>
      </c>
      <c r="O121" s="15">
        <v>4.2</v>
      </c>
      <c r="P121" s="15">
        <v>0.82</v>
      </c>
    </row>
    <row r="122" spans="1:16" x14ac:dyDescent="0.25">
      <c r="A122" s="15" t="s">
        <v>30</v>
      </c>
      <c r="B122" s="15"/>
      <c r="C122" s="16" t="s">
        <v>68</v>
      </c>
      <c r="D122" s="17">
        <v>50</v>
      </c>
      <c r="E122" s="15">
        <v>3.94</v>
      </c>
      <c r="F122" s="15">
        <v>0.4</v>
      </c>
      <c r="G122" s="15">
        <v>26.6</v>
      </c>
      <c r="H122" s="15">
        <v>129.4</v>
      </c>
      <c r="I122" s="15">
        <v>0.06</v>
      </c>
      <c r="J122" s="15">
        <v>0</v>
      </c>
      <c r="K122" s="15">
        <v>0</v>
      </c>
      <c r="L122" s="15">
        <v>0</v>
      </c>
      <c r="M122" s="15">
        <v>10</v>
      </c>
      <c r="N122" s="15">
        <v>32</v>
      </c>
      <c r="O122" s="15">
        <v>7</v>
      </c>
      <c r="P122" s="15">
        <v>0.6</v>
      </c>
    </row>
    <row r="123" spans="1:16" x14ac:dyDescent="0.25">
      <c r="A123" s="15" t="s">
        <v>31</v>
      </c>
      <c r="B123" s="15"/>
      <c r="C123" s="16" t="s">
        <v>69</v>
      </c>
      <c r="D123" s="18">
        <v>50</v>
      </c>
      <c r="E123" s="19">
        <v>3.74</v>
      </c>
      <c r="F123" s="19">
        <v>0.54</v>
      </c>
      <c r="G123" s="19">
        <v>24.24</v>
      </c>
      <c r="H123" s="19">
        <v>119</v>
      </c>
      <c r="I123" s="19">
        <v>0.76</v>
      </c>
      <c r="J123" s="19">
        <v>0</v>
      </c>
      <c r="K123" s="19">
        <v>0</v>
      </c>
      <c r="L123" s="19">
        <v>0</v>
      </c>
      <c r="M123" s="19">
        <v>19.14</v>
      </c>
      <c r="N123" s="19">
        <v>88.4</v>
      </c>
      <c r="O123" s="19">
        <v>26.9</v>
      </c>
      <c r="P123" s="19">
        <v>1.5</v>
      </c>
    </row>
    <row r="124" spans="1:16" x14ac:dyDescent="0.25">
      <c r="A124" s="15"/>
      <c r="B124" s="15"/>
      <c r="C124" s="21" t="s">
        <v>33</v>
      </c>
      <c r="D124" s="23">
        <v>570</v>
      </c>
      <c r="E124" s="23">
        <f>SUM(E119:E123)</f>
        <v>14.42</v>
      </c>
      <c r="F124" s="23">
        <f t="shared" ref="F124:P124" si="12">SUM(F119:F123)</f>
        <v>20.03</v>
      </c>
      <c r="G124" s="23">
        <f t="shared" si="12"/>
        <v>100.36999999999999</v>
      </c>
      <c r="H124" s="23">
        <f t="shared" si="12"/>
        <v>644.28</v>
      </c>
      <c r="I124" s="23">
        <f t="shared" si="12"/>
        <v>0.89</v>
      </c>
      <c r="J124" s="23">
        <f t="shared" si="12"/>
        <v>1.67</v>
      </c>
      <c r="K124" s="23">
        <f t="shared" si="12"/>
        <v>55.51</v>
      </c>
      <c r="L124" s="23">
        <f t="shared" si="12"/>
        <v>0.22</v>
      </c>
      <c r="M124" s="23">
        <f t="shared" si="12"/>
        <v>194.07</v>
      </c>
      <c r="N124" s="23">
        <f t="shared" si="12"/>
        <v>302.45</v>
      </c>
      <c r="O124" s="23">
        <f t="shared" si="12"/>
        <v>74.92</v>
      </c>
      <c r="P124" s="23">
        <f t="shared" si="12"/>
        <v>3.09</v>
      </c>
    </row>
    <row r="125" spans="1:16" x14ac:dyDescent="0.25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x14ac:dyDescent="0.25">
      <c r="A126" s="1"/>
      <c r="B126" s="14" t="s">
        <v>39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x14ac:dyDescent="0.25">
      <c r="A127" s="24" t="s">
        <v>27</v>
      </c>
      <c r="B127" s="40" t="s">
        <v>134</v>
      </c>
      <c r="C127" s="25" t="s">
        <v>135</v>
      </c>
      <c r="D127" s="18">
        <v>60</v>
      </c>
      <c r="E127" s="19">
        <v>0.6</v>
      </c>
      <c r="F127" s="19">
        <v>3.66</v>
      </c>
      <c r="G127" s="19">
        <v>2.1</v>
      </c>
      <c r="H127" s="19">
        <v>43.8</v>
      </c>
      <c r="I127" s="19">
        <v>0.03</v>
      </c>
      <c r="J127" s="19">
        <v>8.0399999999999991</v>
      </c>
      <c r="K127" s="19">
        <v>0</v>
      </c>
      <c r="L127" s="19">
        <v>1.8</v>
      </c>
      <c r="M127" s="19">
        <v>10.199999999999999</v>
      </c>
      <c r="N127" s="19">
        <v>18.600000000000001</v>
      </c>
      <c r="O127" s="19">
        <v>9.6</v>
      </c>
      <c r="P127" s="19">
        <v>0.42</v>
      </c>
    </row>
    <row r="128" spans="1:16" x14ac:dyDescent="0.25">
      <c r="A128" s="24" t="s">
        <v>28</v>
      </c>
      <c r="B128" s="15" t="s">
        <v>136</v>
      </c>
      <c r="C128" s="16" t="s">
        <v>137</v>
      </c>
      <c r="D128" s="17">
        <v>250</v>
      </c>
      <c r="E128" s="15">
        <v>6.3</v>
      </c>
      <c r="F128" s="15">
        <v>3.58</v>
      </c>
      <c r="G128" s="15">
        <v>14.8</v>
      </c>
      <c r="H128" s="15">
        <v>115.75</v>
      </c>
      <c r="I128" s="15">
        <v>0.16</v>
      </c>
      <c r="J128" s="15">
        <v>4.75</v>
      </c>
      <c r="K128" s="15">
        <v>17.5</v>
      </c>
      <c r="L128" s="15">
        <v>0.25</v>
      </c>
      <c r="M128" s="15">
        <v>35.33</v>
      </c>
      <c r="N128" s="15">
        <v>89.25</v>
      </c>
      <c r="O128" s="15">
        <v>34.380000000000003</v>
      </c>
      <c r="P128" s="15">
        <v>2.0299999999999998</v>
      </c>
    </row>
    <row r="129" spans="1:16" x14ac:dyDescent="0.25">
      <c r="A129" s="24" t="s">
        <v>29</v>
      </c>
      <c r="B129" s="19" t="s">
        <v>75</v>
      </c>
      <c r="C129" s="25" t="s">
        <v>78</v>
      </c>
      <c r="D129" s="18">
        <v>120</v>
      </c>
      <c r="E129" s="19">
        <v>10.45</v>
      </c>
      <c r="F129" s="19">
        <v>12.58</v>
      </c>
      <c r="G129" s="19">
        <v>7.66</v>
      </c>
      <c r="H129" s="19">
        <v>190.92</v>
      </c>
      <c r="I129" s="19">
        <v>0.06</v>
      </c>
      <c r="J129" s="19">
        <v>0.67</v>
      </c>
      <c r="K129" s="19">
        <v>10</v>
      </c>
      <c r="L129" s="19">
        <v>0.71</v>
      </c>
      <c r="M129" s="19">
        <v>24.19</v>
      </c>
      <c r="N129" s="19">
        <v>111.34</v>
      </c>
      <c r="O129" s="19">
        <v>22.72</v>
      </c>
      <c r="P129" s="19">
        <v>1.02</v>
      </c>
    </row>
    <row r="130" spans="1:16" x14ac:dyDescent="0.25">
      <c r="A130" s="24" t="s">
        <v>30</v>
      </c>
      <c r="B130" s="15" t="s">
        <v>105</v>
      </c>
      <c r="C130" s="25" t="s">
        <v>106</v>
      </c>
      <c r="D130" s="18">
        <v>180</v>
      </c>
      <c r="E130" s="19">
        <v>6.66</v>
      </c>
      <c r="F130" s="19">
        <v>5.94</v>
      </c>
      <c r="G130" s="19">
        <v>35.46</v>
      </c>
      <c r="H130" s="19">
        <v>221.4</v>
      </c>
      <c r="I130" s="19">
        <v>7.0000000000000007E-2</v>
      </c>
      <c r="J130" s="19">
        <v>0</v>
      </c>
      <c r="K130" s="19">
        <v>37.799999999999997</v>
      </c>
      <c r="L130" s="19">
        <v>0.9</v>
      </c>
      <c r="M130" s="19">
        <v>14.4</v>
      </c>
      <c r="N130" s="19">
        <v>54</v>
      </c>
      <c r="O130" s="19">
        <v>9</v>
      </c>
      <c r="P130" s="19">
        <v>1.26</v>
      </c>
    </row>
    <row r="131" spans="1:16" x14ac:dyDescent="0.25">
      <c r="A131" s="24" t="s">
        <v>31</v>
      </c>
      <c r="B131" s="19" t="s">
        <v>81</v>
      </c>
      <c r="C131" s="25" t="s">
        <v>67</v>
      </c>
      <c r="D131" s="18">
        <v>200</v>
      </c>
      <c r="E131" s="19">
        <v>1.4</v>
      </c>
      <c r="F131" s="19">
        <v>1.2</v>
      </c>
      <c r="G131" s="19">
        <v>11.4</v>
      </c>
      <c r="H131" s="19">
        <v>63</v>
      </c>
      <c r="I131" s="19">
        <v>0.02</v>
      </c>
      <c r="J131" s="19">
        <v>0.3</v>
      </c>
      <c r="K131" s="19">
        <v>9.5</v>
      </c>
      <c r="L131" s="19">
        <v>0</v>
      </c>
      <c r="M131" s="19">
        <v>54.3</v>
      </c>
      <c r="N131" s="19">
        <v>38.299999999999997</v>
      </c>
      <c r="O131" s="19">
        <v>6.3</v>
      </c>
      <c r="P131" s="19">
        <v>7.0000000000000007E-2</v>
      </c>
    </row>
    <row r="132" spans="1:16" x14ac:dyDescent="0.25">
      <c r="A132" s="24" t="s">
        <v>32</v>
      </c>
      <c r="B132" s="15"/>
      <c r="C132" s="16" t="s">
        <v>68</v>
      </c>
      <c r="D132" s="18">
        <v>50</v>
      </c>
      <c r="E132" s="19">
        <v>3.94</v>
      </c>
      <c r="F132" s="19">
        <v>0.4</v>
      </c>
      <c r="G132" s="19">
        <v>26.6</v>
      </c>
      <c r="H132" s="19">
        <v>129.4</v>
      </c>
      <c r="I132" s="19">
        <v>0.06</v>
      </c>
      <c r="J132" s="19">
        <v>0</v>
      </c>
      <c r="K132" s="19">
        <v>0</v>
      </c>
      <c r="L132" s="19">
        <v>0</v>
      </c>
      <c r="M132" s="19">
        <v>10</v>
      </c>
      <c r="N132" s="19">
        <v>32</v>
      </c>
      <c r="O132" s="19">
        <v>7</v>
      </c>
      <c r="P132" s="19">
        <v>0.6</v>
      </c>
    </row>
    <row r="133" spans="1:16" x14ac:dyDescent="0.25">
      <c r="A133" s="24" t="s">
        <v>35</v>
      </c>
      <c r="B133" s="19"/>
      <c r="C133" s="16" t="s">
        <v>69</v>
      </c>
      <c r="D133" s="18">
        <v>50</v>
      </c>
      <c r="E133" s="19">
        <v>3.74</v>
      </c>
      <c r="F133" s="19">
        <v>0.54</v>
      </c>
      <c r="G133" s="19">
        <v>24.24</v>
      </c>
      <c r="H133" s="19">
        <v>119</v>
      </c>
      <c r="I133" s="19">
        <v>0.76</v>
      </c>
      <c r="J133" s="19">
        <v>0</v>
      </c>
      <c r="K133" s="19">
        <v>0</v>
      </c>
      <c r="L133" s="19">
        <v>0</v>
      </c>
      <c r="M133" s="19">
        <v>19.14</v>
      </c>
      <c r="N133" s="19">
        <v>88.4</v>
      </c>
      <c r="O133" s="19">
        <v>26.9</v>
      </c>
      <c r="P133" s="19">
        <v>1.5</v>
      </c>
    </row>
    <row r="134" spans="1:16" x14ac:dyDescent="0.25">
      <c r="A134" s="24"/>
      <c r="B134" s="32"/>
      <c r="C134" s="33" t="s">
        <v>36</v>
      </c>
      <c r="D134" s="34">
        <v>910</v>
      </c>
      <c r="E134" s="33">
        <f>SUM(E127:E133)</f>
        <v>33.089999999999996</v>
      </c>
      <c r="F134" s="33">
        <f t="shared" ref="F134:P134" si="13">SUM(F127:F133)</f>
        <v>27.9</v>
      </c>
      <c r="G134" s="33">
        <f t="shared" si="13"/>
        <v>122.26</v>
      </c>
      <c r="H134" s="33">
        <f t="shared" si="13"/>
        <v>883.27</v>
      </c>
      <c r="I134" s="33">
        <f t="shared" si="13"/>
        <v>1.1600000000000001</v>
      </c>
      <c r="J134" s="33">
        <f t="shared" si="13"/>
        <v>13.76</v>
      </c>
      <c r="K134" s="33">
        <f t="shared" si="13"/>
        <v>74.8</v>
      </c>
      <c r="L134" s="33">
        <f t="shared" si="13"/>
        <v>3.6599999999999997</v>
      </c>
      <c r="M134" s="33">
        <f t="shared" si="13"/>
        <v>167.56</v>
      </c>
      <c r="N134" s="33">
        <f t="shared" si="13"/>
        <v>431.89</v>
      </c>
      <c r="O134" s="33">
        <f t="shared" si="13"/>
        <v>115.9</v>
      </c>
      <c r="P134" s="33">
        <f t="shared" si="13"/>
        <v>6.8999999999999995</v>
      </c>
    </row>
    <row r="135" spans="1:16" x14ac:dyDescent="0.2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x14ac:dyDescent="0.25">
      <c r="A136" s="27"/>
      <c r="B136" s="27"/>
      <c r="C136" s="29" t="s">
        <v>37</v>
      </c>
      <c r="D136" s="38"/>
      <c r="E136" s="22">
        <f>E124+E134</f>
        <v>47.51</v>
      </c>
      <c r="F136" s="22">
        <f t="shared" ref="F136:O136" si="14">F124+F134</f>
        <v>47.93</v>
      </c>
      <c r="G136" s="22">
        <f t="shared" si="14"/>
        <v>222.63</v>
      </c>
      <c r="H136" s="22">
        <f t="shared" si="14"/>
        <v>1527.55</v>
      </c>
      <c r="I136" s="22">
        <f t="shared" si="14"/>
        <v>2.0500000000000003</v>
      </c>
      <c r="J136" s="22">
        <f t="shared" si="14"/>
        <v>15.43</v>
      </c>
      <c r="K136" s="22">
        <f t="shared" si="14"/>
        <v>130.31</v>
      </c>
      <c r="L136" s="22">
        <f t="shared" si="14"/>
        <v>3.88</v>
      </c>
      <c r="M136" s="22">
        <f t="shared" si="14"/>
        <v>361.63</v>
      </c>
      <c r="N136" s="22">
        <f t="shared" si="14"/>
        <v>734.33999999999992</v>
      </c>
      <c r="O136" s="22">
        <f t="shared" si="14"/>
        <v>190.82</v>
      </c>
      <c r="P136" s="22">
        <f>P124+P134</f>
        <v>9.9899999999999984</v>
      </c>
    </row>
    <row r="137" spans="1:1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x14ac:dyDescent="0.25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>
        <v>6</v>
      </c>
    </row>
    <row r="140" spans="1:1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x14ac:dyDescent="0.25">
      <c r="A142" s="3" t="s">
        <v>1</v>
      </c>
      <c r="B142" s="3" t="s">
        <v>2</v>
      </c>
      <c r="C142" s="4" t="s">
        <v>3</v>
      </c>
      <c r="D142" s="4" t="s">
        <v>4</v>
      </c>
      <c r="E142" s="5" t="s">
        <v>5</v>
      </c>
      <c r="F142" s="6"/>
      <c r="G142" s="7"/>
      <c r="H142" s="13" t="s">
        <v>6</v>
      </c>
      <c r="I142" s="9"/>
      <c r="J142" s="6" t="s">
        <v>7</v>
      </c>
      <c r="K142" s="6"/>
      <c r="L142" s="7"/>
      <c r="M142" s="10" t="s">
        <v>8</v>
      </c>
      <c r="N142" s="6"/>
      <c r="O142" s="6"/>
      <c r="P142" s="6"/>
    </row>
    <row r="143" spans="1:16" x14ac:dyDescent="0.25">
      <c r="A143" s="11" t="s">
        <v>9</v>
      </c>
      <c r="B143" s="11" t="s">
        <v>10</v>
      </c>
      <c r="C143" s="11"/>
      <c r="D143" s="12" t="s">
        <v>11</v>
      </c>
      <c r="E143" s="13" t="s">
        <v>12</v>
      </c>
      <c r="F143" s="13" t="s">
        <v>13</v>
      </c>
      <c r="G143" s="13" t="s">
        <v>14</v>
      </c>
      <c r="H143" s="12" t="s">
        <v>15</v>
      </c>
      <c r="I143" s="13" t="s">
        <v>16</v>
      </c>
      <c r="J143" s="13" t="s">
        <v>17</v>
      </c>
      <c r="K143" s="13" t="s">
        <v>18</v>
      </c>
      <c r="L143" s="13" t="s">
        <v>19</v>
      </c>
      <c r="M143" s="13" t="s">
        <v>20</v>
      </c>
      <c r="N143" s="13" t="s">
        <v>21</v>
      </c>
      <c r="O143" s="13" t="s">
        <v>22</v>
      </c>
      <c r="P143" s="13" t="s">
        <v>23</v>
      </c>
    </row>
    <row r="144" spans="1:16" x14ac:dyDescent="0.25">
      <c r="A144" s="13">
        <v>1</v>
      </c>
      <c r="B144" s="13">
        <v>2</v>
      </c>
      <c r="C144" s="13">
        <v>3</v>
      </c>
      <c r="D144" s="13">
        <v>4</v>
      </c>
      <c r="E144" s="13">
        <v>5</v>
      </c>
      <c r="F144" s="13">
        <v>6</v>
      </c>
      <c r="G144" s="13">
        <v>7</v>
      </c>
      <c r="H144" s="13">
        <v>8</v>
      </c>
      <c r="I144" s="13">
        <v>9</v>
      </c>
      <c r="J144" s="13">
        <v>10</v>
      </c>
      <c r="K144" s="13">
        <v>11</v>
      </c>
      <c r="L144" s="13">
        <v>12</v>
      </c>
      <c r="M144" s="13">
        <v>13</v>
      </c>
      <c r="N144" s="13">
        <v>14</v>
      </c>
      <c r="O144" s="13">
        <v>15</v>
      </c>
      <c r="P144" s="13">
        <v>16</v>
      </c>
    </row>
    <row r="145" spans="1:16" x14ac:dyDescent="0.25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x14ac:dyDescent="0.25">
      <c r="C146" s="1"/>
      <c r="D146" s="14" t="s">
        <v>44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x14ac:dyDescent="0.25">
      <c r="A147" s="1"/>
      <c r="B147" s="1"/>
    </row>
    <row r="148" spans="1:16" x14ac:dyDescent="0.25">
      <c r="A148" s="1"/>
      <c r="B148" s="1"/>
      <c r="C148" s="14" t="s">
        <v>25</v>
      </c>
    </row>
    <row r="149" spans="1:16" x14ac:dyDescent="0.25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x14ac:dyDescent="0.25">
      <c r="A150" s="1"/>
      <c r="B150" s="14" t="s">
        <v>26</v>
      </c>
      <c r="C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x14ac:dyDescent="0.25">
      <c r="A151" s="15" t="s">
        <v>27</v>
      </c>
      <c r="B151" s="15" t="s">
        <v>138</v>
      </c>
      <c r="C151" s="16" t="s">
        <v>139</v>
      </c>
      <c r="D151" s="17" t="s">
        <v>169</v>
      </c>
      <c r="E151" s="15">
        <v>6.47</v>
      </c>
      <c r="F151" s="15">
        <v>8.2100000000000009</v>
      </c>
      <c r="G151" s="15">
        <v>34.33</v>
      </c>
      <c r="H151" s="15">
        <v>236.96</v>
      </c>
      <c r="I151" s="15">
        <v>0.11</v>
      </c>
      <c r="J151" s="15">
        <v>1.64</v>
      </c>
      <c r="K151" s="15">
        <v>49.01</v>
      </c>
      <c r="L151" s="15">
        <v>0.17</v>
      </c>
      <c r="M151" s="15">
        <v>161.71</v>
      </c>
      <c r="N151" s="15">
        <v>174.15</v>
      </c>
      <c r="O151" s="15">
        <v>38.06</v>
      </c>
      <c r="P151" s="15">
        <v>0.55000000000000004</v>
      </c>
    </row>
    <row r="152" spans="1:16" x14ac:dyDescent="0.25">
      <c r="A152" s="15" t="s">
        <v>28</v>
      </c>
      <c r="B152" s="15" t="s">
        <v>79</v>
      </c>
      <c r="C152" s="16" t="s">
        <v>72</v>
      </c>
      <c r="D152" s="17">
        <v>20</v>
      </c>
      <c r="E152" s="15">
        <v>4.12</v>
      </c>
      <c r="F152" s="15">
        <v>5.52</v>
      </c>
      <c r="G152" s="15">
        <v>0</v>
      </c>
      <c r="H152" s="15">
        <v>66.2</v>
      </c>
      <c r="I152" s="15">
        <v>0.01</v>
      </c>
      <c r="J152" s="15">
        <v>0.12</v>
      </c>
      <c r="K152" s="15">
        <v>110.2</v>
      </c>
      <c r="L152" s="15">
        <v>0.08</v>
      </c>
      <c r="M152" s="15">
        <v>148.80000000000001</v>
      </c>
      <c r="N152" s="15">
        <v>82.4</v>
      </c>
      <c r="O152" s="15">
        <v>8</v>
      </c>
      <c r="P152" s="15">
        <v>0.2</v>
      </c>
    </row>
    <row r="153" spans="1:16" x14ac:dyDescent="0.25">
      <c r="A153" s="15" t="s">
        <v>29</v>
      </c>
      <c r="B153" s="15" t="s">
        <v>81</v>
      </c>
      <c r="C153" s="16" t="s">
        <v>67</v>
      </c>
      <c r="D153" s="18">
        <v>200</v>
      </c>
      <c r="E153" s="19">
        <v>1.4</v>
      </c>
      <c r="F153" s="19">
        <v>1.2</v>
      </c>
      <c r="G153" s="19">
        <v>11.4</v>
      </c>
      <c r="H153" s="19">
        <v>63</v>
      </c>
      <c r="I153" s="19">
        <v>0.02</v>
      </c>
      <c r="J153" s="19">
        <v>0.3</v>
      </c>
      <c r="K153" s="19">
        <v>9.5</v>
      </c>
      <c r="L153" s="19">
        <v>0</v>
      </c>
      <c r="M153" s="19">
        <v>54.3</v>
      </c>
      <c r="N153" s="19">
        <v>38.299999999999997</v>
      </c>
      <c r="O153" s="19">
        <v>6.3</v>
      </c>
      <c r="P153" s="19">
        <v>7.0000000000000007E-2</v>
      </c>
    </row>
    <row r="154" spans="1:16" x14ac:dyDescent="0.25">
      <c r="A154" s="15" t="s">
        <v>30</v>
      </c>
      <c r="B154" s="15"/>
      <c r="C154" s="16" t="s">
        <v>68</v>
      </c>
      <c r="D154" s="17">
        <v>50</v>
      </c>
      <c r="E154" s="15">
        <v>3.94</v>
      </c>
      <c r="F154" s="15">
        <v>0.4</v>
      </c>
      <c r="G154" s="15">
        <v>26.6</v>
      </c>
      <c r="H154" s="15">
        <v>129.4</v>
      </c>
      <c r="I154" s="15">
        <v>0.06</v>
      </c>
      <c r="J154" s="15">
        <v>0</v>
      </c>
      <c r="K154" s="15">
        <v>0</v>
      </c>
      <c r="L154" s="15">
        <v>0</v>
      </c>
      <c r="M154" s="15">
        <v>10</v>
      </c>
      <c r="N154" s="15">
        <v>32</v>
      </c>
      <c r="O154" s="15">
        <v>7</v>
      </c>
      <c r="P154" s="15">
        <v>0.6</v>
      </c>
    </row>
    <row r="155" spans="1:16" x14ac:dyDescent="0.25">
      <c r="A155" s="15" t="s">
        <v>31</v>
      </c>
      <c r="B155" s="15"/>
      <c r="C155" s="16" t="s">
        <v>69</v>
      </c>
      <c r="D155" s="18">
        <v>50</v>
      </c>
      <c r="E155" s="19">
        <v>3.74</v>
      </c>
      <c r="F155" s="19">
        <v>0.54</v>
      </c>
      <c r="G155" s="19">
        <v>24.24</v>
      </c>
      <c r="H155" s="19">
        <v>119</v>
      </c>
      <c r="I155" s="19">
        <v>0.76</v>
      </c>
      <c r="J155" s="19">
        <v>0</v>
      </c>
      <c r="K155" s="19">
        <v>0</v>
      </c>
      <c r="L155" s="19">
        <v>0</v>
      </c>
      <c r="M155" s="19">
        <v>19.14</v>
      </c>
      <c r="N155" s="19">
        <v>88.4</v>
      </c>
      <c r="O155" s="19">
        <v>26.9</v>
      </c>
      <c r="P155" s="19">
        <v>1.5</v>
      </c>
    </row>
    <row r="156" spans="1:16" x14ac:dyDescent="0.25">
      <c r="A156" s="15"/>
      <c r="B156" s="15"/>
      <c r="C156" s="21" t="s">
        <v>45</v>
      </c>
      <c r="D156" s="23">
        <v>575</v>
      </c>
      <c r="E156" s="23">
        <f>SUM(E151:E155)</f>
        <v>19.670000000000002</v>
      </c>
      <c r="F156" s="23">
        <f t="shared" ref="F156:P156" si="15">SUM(F151:F155)</f>
        <v>15.870000000000001</v>
      </c>
      <c r="G156" s="23">
        <f t="shared" si="15"/>
        <v>96.57</v>
      </c>
      <c r="H156" s="23">
        <f t="shared" si="15"/>
        <v>614.56000000000006</v>
      </c>
      <c r="I156" s="23">
        <f t="shared" si="15"/>
        <v>0.96</v>
      </c>
      <c r="J156" s="23">
        <f t="shared" si="15"/>
        <v>2.0599999999999996</v>
      </c>
      <c r="K156" s="23">
        <f t="shared" si="15"/>
        <v>168.71</v>
      </c>
      <c r="L156" s="23">
        <f t="shared" si="15"/>
        <v>0.25</v>
      </c>
      <c r="M156" s="23">
        <f t="shared" si="15"/>
        <v>393.95</v>
      </c>
      <c r="N156" s="23">
        <f t="shared" si="15"/>
        <v>415.25</v>
      </c>
      <c r="O156" s="23">
        <f t="shared" si="15"/>
        <v>86.259999999999991</v>
      </c>
      <c r="P156" s="23">
        <f t="shared" si="15"/>
        <v>2.92</v>
      </c>
    </row>
    <row r="158" spans="1:16" x14ac:dyDescent="0.25">
      <c r="A158" s="14" t="s">
        <v>39</v>
      </c>
    </row>
    <row r="159" spans="1:16" x14ac:dyDescent="0.25">
      <c r="A159" s="24" t="s">
        <v>27</v>
      </c>
      <c r="B159" s="15" t="s">
        <v>140</v>
      </c>
      <c r="C159" s="16" t="s">
        <v>141</v>
      </c>
      <c r="D159" s="17">
        <v>60</v>
      </c>
      <c r="E159" s="15">
        <v>0.48</v>
      </c>
      <c r="F159" s="15">
        <v>3.6</v>
      </c>
      <c r="G159" s="15">
        <v>1.56</v>
      </c>
      <c r="H159" s="15">
        <v>40.799999999999997</v>
      </c>
      <c r="I159" s="15">
        <v>0.02</v>
      </c>
      <c r="J159" s="15">
        <v>2.52</v>
      </c>
      <c r="K159" s="15">
        <v>0</v>
      </c>
      <c r="L159" s="15">
        <v>1.62</v>
      </c>
      <c r="M159" s="15">
        <v>11.4</v>
      </c>
      <c r="N159" s="15">
        <v>19.8</v>
      </c>
      <c r="O159" s="15">
        <v>7.8</v>
      </c>
      <c r="P159" s="15">
        <v>0.32</v>
      </c>
    </row>
    <row r="160" spans="1:16" x14ac:dyDescent="0.25">
      <c r="A160" s="24" t="s">
        <v>28</v>
      </c>
      <c r="B160" s="42" t="s">
        <v>142</v>
      </c>
      <c r="C160" s="42" t="s">
        <v>143</v>
      </c>
      <c r="D160" s="18" t="s">
        <v>169</v>
      </c>
      <c r="E160" s="19">
        <v>2</v>
      </c>
      <c r="F160" s="19">
        <v>4.53</v>
      </c>
      <c r="G160" s="19">
        <v>6.33</v>
      </c>
      <c r="H160" s="19">
        <v>74</v>
      </c>
      <c r="I160" s="19">
        <v>0.08</v>
      </c>
      <c r="J160" s="19">
        <v>7.25</v>
      </c>
      <c r="K160" s="19">
        <v>0</v>
      </c>
      <c r="L160" s="19">
        <v>2.35</v>
      </c>
      <c r="M160" s="19">
        <v>22.75</v>
      </c>
      <c r="N160" s="19">
        <v>45.25</v>
      </c>
      <c r="O160" s="19">
        <v>18.25</v>
      </c>
      <c r="P160" s="19">
        <v>0.71</v>
      </c>
    </row>
    <row r="161" spans="1:16" x14ac:dyDescent="0.25">
      <c r="A161" s="24" t="s">
        <v>29</v>
      </c>
      <c r="B161" s="40" t="s">
        <v>144</v>
      </c>
      <c r="C161" s="25" t="s">
        <v>83</v>
      </c>
      <c r="D161" s="18">
        <v>120</v>
      </c>
      <c r="E161" s="19">
        <v>10.77</v>
      </c>
      <c r="F161" s="19">
        <v>13.26</v>
      </c>
      <c r="G161" s="19">
        <v>9.32</v>
      </c>
      <c r="H161" s="19">
        <v>199.63</v>
      </c>
      <c r="I161" s="19">
        <v>0.05</v>
      </c>
      <c r="J161" s="19">
        <v>0.68</v>
      </c>
      <c r="K161" s="19">
        <v>10.029999999999999</v>
      </c>
      <c r="L161" s="19">
        <v>0.54</v>
      </c>
      <c r="M161" s="19">
        <v>29.75</v>
      </c>
      <c r="N161" s="19">
        <v>90.05</v>
      </c>
      <c r="O161" s="19">
        <v>15.73</v>
      </c>
      <c r="P161" s="19">
        <v>1</v>
      </c>
    </row>
    <row r="162" spans="1:16" x14ac:dyDescent="0.25">
      <c r="A162" s="24" t="s">
        <v>30</v>
      </c>
      <c r="B162" s="15" t="s">
        <v>105</v>
      </c>
      <c r="C162" s="25" t="s">
        <v>106</v>
      </c>
      <c r="D162" s="18">
        <v>180</v>
      </c>
      <c r="E162" s="19">
        <v>6.66</v>
      </c>
      <c r="F162" s="19">
        <v>5.94</v>
      </c>
      <c r="G162" s="19">
        <v>35.46</v>
      </c>
      <c r="H162" s="19">
        <v>221.4</v>
      </c>
      <c r="I162" s="19">
        <v>7.0000000000000007E-2</v>
      </c>
      <c r="J162" s="19">
        <v>0</v>
      </c>
      <c r="K162" s="19">
        <v>37.799999999999997</v>
      </c>
      <c r="L162" s="19">
        <v>0.9</v>
      </c>
      <c r="M162" s="19">
        <v>14.4</v>
      </c>
      <c r="N162" s="19">
        <v>54</v>
      </c>
      <c r="O162" s="19">
        <v>9</v>
      </c>
      <c r="P162" s="19">
        <v>1.26</v>
      </c>
    </row>
    <row r="163" spans="1:16" x14ac:dyDescent="0.25">
      <c r="A163" s="24" t="s">
        <v>31</v>
      </c>
      <c r="B163" s="19" t="s">
        <v>80</v>
      </c>
      <c r="C163" s="25" t="s">
        <v>71</v>
      </c>
      <c r="D163" s="18">
        <v>200</v>
      </c>
      <c r="E163" s="19">
        <v>0.2</v>
      </c>
      <c r="F163" s="19">
        <v>0.1</v>
      </c>
      <c r="G163" s="19">
        <v>9.3000000000000007</v>
      </c>
      <c r="H163" s="19">
        <v>38</v>
      </c>
      <c r="I163" s="19">
        <v>0</v>
      </c>
      <c r="J163" s="19">
        <v>0</v>
      </c>
      <c r="K163" s="19">
        <v>0</v>
      </c>
      <c r="L163" s="19">
        <v>0</v>
      </c>
      <c r="M163" s="19">
        <v>5.0999999999999996</v>
      </c>
      <c r="N163" s="19">
        <v>7.7</v>
      </c>
      <c r="O163" s="19">
        <v>4.2</v>
      </c>
      <c r="P163" s="19">
        <v>0.82</v>
      </c>
    </row>
    <row r="164" spans="1:16" x14ac:dyDescent="0.25">
      <c r="A164" s="24" t="s">
        <v>32</v>
      </c>
      <c r="B164" s="19"/>
      <c r="C164" s="16" t="s">
        <v>68</v>
      </c>
      <c r="D164" s="18">
        <v>50</v>
      </c>
      <c r="E164" s="19">
        <v>3.94</v>
      </c>
      <c r="F164" s="19">
        <v>0.4</v>
      </c>
      <c r="G164" s="19">
        <v>26.6</v>
      </c>
      <c r="H164" s="19">
        <v>129.4</v>
      </c>
      <c r="I164" s="19">
        <v>0.06</v>
      </c>
      <c r="J164" s="19">
        <v>0</v>
      </c>
      <c r="K164" s="19">
        <v>0</v>
      </c>
      <c r="L164" s="19">
        <v>0</v>
      </c>
      <c r="M164" s="19">
        <v>10</v>
      </c>
      <c r="N164" s="19">
        <v>32</v>
      </c>
      <c r="O164" s="19">
        <v>7</v>
      </c>
      <c r="P164" s="19">
        <v>0.6</v>
      </c>
    </row>
    <row r="165" spans="1:16" x14ac:dyDescent="0.25">
      <c r="A165" s="24" t="s">
        <v>35</v>
      </c>
      <c r="B165" s="16"/>
      <c r="C165" s="16" t="s">
        <v>69</v>
      </c>
      <c r="D165" s="18">
        <v>50</v>
      </c>
      <c r="E165" s="19">
        <v>3.74</v>
      </c>
      <c r="F165" s="19">
        <v>0.54</v>
      </c>
      <c r="G165" s="19">
        <v>24.24</v>
      </c>
      <c r="H165" s="19">
        <v>119</v>
      </c>
      <c r="I165" s="19">
        <v>0.76</v>
      </c>
      <c r="J165" s="19">
        <v>0</v>
      </c>
      <c r="K165" s="19">
        <v>0</v>
      </c>
      <c r="L165" s="19">
        <v>0</v>
      </c>
      <c r="M165" s="19">
        <v>19.14</v>
      </c>
      <c r="N165" s="19">
        <v>88.4</v>
      </c>
      <c r="O165" s="19">
        <v>26.9</v>
      </c>
      <c r="P165" s="19">
        <v>1.5</v>
      </c>
    </row>
    <row r="166" spans="1:16" x14ac:dyDescent="0.25">
      <c r="A166" s="32"/>
      <c r="B166" s="32"/>
      <c r="C166" s="33" t="s">
        <v>36</v>
      </c>
      <c r="D166" s="34">
        <v>915</v>
      </c>
      <c r="E166" s="33">
        <f>SUM(E159:E165)</f>
        <v>27.79</v>
      </c>
      <c r="F166" s="33">
        <f t="shared" ref="F166:P166" si="16">SUM(F159:F165)</f>
        <v>28.37</v>
      </c>
      <c r="G166" s="33">
        <f t="shared" si="16"/>
        <v>112.80999999999999</v>
      </c>
      <c r="H166" s="33">
        <f t="shared" si="16"/>
        <v>822.23</v>
      </c>
      <c r="I166" s="33">
        <f t="shared" si="16"/>
        <v>1.04</v>
      </c>
      <c r="J166" s="33">
        <f t="shared" si="16"/>
        <v>10.45</v>
      </c>
      <c r="K166" s="33">
        <f t="shared" si="16"/>
        <v>47.83</v>
      </c>
      <c r="L166" s="33">
        <f t="shared" si="16"/>
        <v>5.41</v>
      </c>
      <c r="M166" s="33">
        <f t="shared" si="16"/>
        <v>112.53999999999999</v>
      </c>
      <c r="N166" s="33">
        <f t="shared" si="16"/>
        <v>337.2</v>
      </c>
      <c r="O166" s="33">
        <f t="shared" si="16"/>
        <v>88.88</v>
      </c>
      <c r="P166" s="33">
        <f t="shared" si="16"/>
        <v>6.21</v>
      </c>
    </row>
    <row r="168" spans="1:16" x14ac:dyDescent="0.25">
      <c r="A168" s="27"/>
      <c r="B168" s="27"/>
      <c r="C168" s="28" t="s">
        <v>37</v>
      </c>
      <c r="D168" s="38"/>
      <c r="E168" s="29">
        <f>E156+E166</f>
        <v>47.46</v>
      </c>
      <c r="F168" s="29">
        <f t="shared" ref="F168:P168" si="17">F156+F166</f>
        <v>44.24</v>
      </c>
      <c r="G168" s="29">
        <f t="shared" si="17"/>
        <v>209.38</v>
      </c>
      <c r="H168" s="29">
        <f t="shared" si="17"/>
        <v>1436.79</v>
      </c>
      <c r="I168" s="29">
        <f t="shared" si="17"/>
        <v>2</v>
      </c>
      <c r="J168" s="29">
        <f t="shared" si="17"/>
        <v>12.509999999999998</v>
      </c>
      <c r="K168" s="29">
        <f t="shared" si="17"/>
        <v>216.54000000000002</v>
      </c>
      <c r="L168" s="29">
        <f t="shared" si="17"/>
        <v>5.66</v>
      </c>
      <c r="M168" s="29">
        <f t="shared" si="17"/>
        <v>506.49</v>
      </c>
      <c r="N168" s="29">
        <f t="shared" si="17"/>
        <v>752.45</v>
      </c>
      <c r="O168" s="29">
        <f t="shared" si="17"/>
        <v>175.14</v>
      </c>
      <c r="P168" s="29">
        <f t="shared" si="17"/>
        <v>9.129999999999999</v>
      </c>
    </row>
    <row r="169" spans="1:16" x14ac:dyDescent="0.25"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1" spans="1:16" x14ac:dyDescent="0.25">
      <c r="A171" s="1"/>
      <c r="B171" s="1"/>
      <c r="P171">
        <v>7</v>
      </c>
    </row>
    <row r="173" spans="1:16" x14ac:dyDescent="0.25">
      <c r="A173" s="3" t="s">
        <v>1</v>
      </c>
      <c r="B173" s="3" t="s">
        <v>2</v>
      </c>
      <c r="C173" s="4" t="s">
        <v>3</v>
      </c>
      <c r="D173" s="4" t="s">
        <v>4</v>
      </c>
      <c r="E173" s="5" t="s">
        <v>5</v>
      </c>
      <c r="F173" s="6"/>
      <c r="G173" s="7"/>
      <c r="H173" s="8" t="s">
        <v>6</v>
      </c>
      <c r="I173" s="30"/>
      <c r="J173" s="6" t="s">
        <v>7</v>
      </c>
      <c r="K173" s="6"/>
      <c r="L173" s="7"/>
      <c r="M173" s="10" t="s">
        <v>8</v>
      </c>
      <c r="N173" s="6"/>
      <c r="O173" s="6"/>
      <c r="P173" s="6"/>
    </row>
    <row r="174" spans="1:16" x14ac:dyDescent="0.25">
      <c r="A174" s="11" t="s">
        <v>9</v>
      </c>
      <c r="B174" s="11" t="s">
        <v>10</v>
      </c>
      <c r="C174" s="11"/>
      <c r="D174" s="12" t="s">
        <v>11</v>
      </c>
      <c r="E174" s="13" t="s">
        <v>12</v>
      </c>
      <c r="F174" s="13" t="s">
        <v>13</v>
      </c>
      <c r="G174" s="13" t="s">
        <v>14</v>
      </c>
      <c r="H174" s="12" t="s">
        <v>15</v>
      </c>
      <c r="I174" s="13" t="s">
        <v>16</v>
      </c>
      <c r="J174" s="13" t="s">
        <v>17</v>
      </c>
      <c r="K174" s="13" t="s">
        <v>18</v>
      </c>
      <c r="L174" s="13" t="s">
        <v>19</v>
      </c>
      <c r="M174" s="13" t="s">
        <v>20</v>
      </c>
      <c r="N174" s="13" t="s">
        <v>21</v>
      </c>
      <c r="O174" s="13" t="s">
        <v>22</v>
      </c>
      <c r="P174" s="13" t="s">
        <v>23</v>
      </c>
    </row>
    <row r="175" spans="1:16" x14ac:dyDescent="0.25">
      <c r="A175" s="13">
        <v>1</v>
      </c>
      <c r="B175" s="13">
        <v>2</v>
      </c>
      <c r="C175" s="13">
        <v>3</v>
      </c>
      <c r="D175" s="13">
        <v>4</v>
      </c>
      <c r="E175" s="13">
        <v>5</v>
      </c>
      <c r="F175" s="13">
        <v>6</v>
      </c>
      <c r="G175" s="13">
        <v>7</v>
      </c>
      <c r="H175" s="13">
        <v>8</v>
      </c>
      <c r="I175" s="13">
        <v>9</v>
      </c>
      <c r="J175" s="13">
        <v>10</v>
      </c>
      <c r="K175" s="13">
        <v>11</v>
      </c>
      <c r="L175" s="13">
        <v>12</v>
      </c>
      <c r="M175" s="13">
        <v>13</v>
      </c>
      <c r="N175" s="13">
        <v>14</v>
      </c>
      <c r="O175" s="13">
        <v>15</v>
      </c>
      <c r="P175" s="13">
        <v>16</v>
      </c>
    </row>
    <row r="177" spans="1:16" x14ac:dyDescent="0.25">
      <c r="C177" s="14" t="s">
        <v>38</v>
      </c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x14ac:dyDescent="0.25"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x14ac:dyDescent="0.25">
      <c r="A179" s="1"/>
      <c r="B179" s="14" t="s">
        <v>26</v>
      </c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1" spans="1:16" x14ac:dyDescent="0.25">
      <c r="A181" s="15" t="s">
        <v>27</v>
      </c>
      <c r="B181" s="40" t="s">
        <v>144</v>
      </c>
      <c r="C181" s="25" t="s">
        <v>83</v>
      </c>
      <c r="D181" s="18">
        <v>120</v>
      </c>
      <c r="E181" s="19">
        <v>10.77</v>
      </c>
      <c r="F181" s="19">
        <v>13.26</v>
      </c>
      <c r="G181" s="19">
        <v>9.32</v>
      </c>
      <c r="H181" s="19">
        <v>199.63</v>
      </c>
      <c r="I181" s="19">
        <v>0.05</v>
      </c>
      <c r="J181" s="19">
        <v>0.68</v>
      </c>
      <c r="K181" s="19">
        <v>10.029999999999999</v>
      </c>
      <c r="L181" s="19">
        <v>0.54</v>
      </c>
      <c r="M181" s="19">
        <v>29.75</v>
      </c>
      <c r="N181" s="19">
        <v>90.05</v>
      </c>
      <c r="O181" s="19">
        <v>15.73</v>
      </c>
      <c r="P181" s="19">
        <v>1</v>
      </c>
    </row>
    <row r="182" spans="1:16" x14ac:dyDescent="0.25">
      <c r="A182" s="15" t="s">
        <v>28</v>
      </c>
      <c r="B182" s="15" t="s">
        <v>105</v>
      </c>
      <c r="C182" s="16" t="s">
        <v>106</v>
      </c>
      <c r="D182" s="20">
        <v>180</v>
      </c>
      <c r="E182" s="15">
        <v>6.66</v>
      </c>
      <c r="F182" s="15">
        <v>5.94</v>
      </c>
      <c r="G182" s="15">
        <v>35.46</v>
      </c>
      <c r="H182" s="15">
        <v>221.4</v>
      </c>
      <c r="I182" s="15">
        <v>7.0000000000000007E-2</v>
      </c>
      <c r="J182" s="15">
        <v>0</v>
      </c>
      <c r="K182" s="15">
        <v>37.799999999999997</v>
      </c>
      <c r="L182" s="15">
        <v>0.9</v>
      </c>
      <c r="M182" s="15">
        <v>14.4</v>
      </c>
      <c r="N182" s="15">
        <v>54</v>
      </c>
      <c r="O182" s="15">
        <v>9</v>
      </c>
      <c r="P182" s="15">
        <v>1.26</v>
      </c>
    </row>
    <row r="183" spans="1:16" x14ac:dyDescent="0.25">
      <c r="A183" s="15" t="s">
        <v>29</v>
      </c>
      <c r="B183" s="15" t="s">
        <v>145</v>
      </c>
      <c r="C183" s="16" t="s">
        <v>146</v>
      </c>
      <c r="D183" s="20">
        <v>200</v>
      </c>
      <c r="E183" s="15">
        <v>0.1</v>
      </c>
      <c r="F183" s="15">
        <v>0.1</v>
      </c>
      <c r="G183" s="15">
        <v>11.1</v>
      </c>
      <c r="H183" s="15">
        <v>46</v>
      </c>
      <c r="I183" s="15">
        <v>0.01</v>
      </c>
      <c r="J183" s="15">
        <v>0.6</v>
      </c>
      <c r="K183" s="15">
        <v>0</v>
      </c>
      <c r="L183" s="15">
        <v>0.04</v>
      </c>
      <c r="M183" s="15">
        <v>3.4</v>
      </c>
      <c r="N183" s="15">
        <v>2.1</v>
      </c>
      <c r="O183" s="15">
        <v>1.7</v>
      </c>
      <c r="P183" s="15">
        <v>0.46</v>
      </c>
    </row>
    <row r="184" spans="1:16" x14ac:dyDescent="0.25">
      <c r="A184" s="15" t="s">
        <v>30</v>
      </c>
      <c r="B184" s="15"/>
      <c r="C184" s="16" t="s">
        <v>147</v>
      </c>
      <c r="D184" s="20">
        <v>40</v>
      </c>
      <c r="E184" s="15">
        <v>1.76</v>
      </c>
      <c r="F184" s="15">
        <v>4.96</v>
      </c>
      <c r="G184" s="15">
        <v>21.12</v>
      </c>
      <c r="H184" s="15">
        <v>134</v>
      </c>
      <c r="I184" s="15">
        <v>0.02</v>
      </c>
      <c r="J184" s="15">
        <v>0</v>
      </c>
      <c r="K184" s="15">
        <v>24.2</v>
      </c>
      <c r="L184" s="15">
        <v>0.27</v>
      </c>
      <c r="M184" s="15">
        <v>7.2</v>
      </c>
      <c r="N184" s="15">
        <v>14.93</v>
      </c>
      <c r="O184" s="15">
        <v>2.73</v>
      </c>
      <c r="P184" s="15">
        <v>0.21</v>
      </c>
    </row>
    <row r="185" spans="1:16" x14ac:dyDescent="0.25">
      <c r="A185" s="15" t="s">
        <v>31</v>
      </c>
      <c r="B185" s="15"/>
      <c r="C185" s="16" t="s">
        <v>68</v>
      </c>
      <c r="D185" s="20">
        <v>25</v>
      </c>
      <c r="E185" s="15">
        <v>1.97</v>
      </c>
      <c r="F185" s="15">
        <v>0.2</v>
      </c>
      <c r="G185" s="15">
        <v>13.3</v>
      </c>
      <c r="H185" s="15">
        <v>64.7</v>
      </c>
      <c r="I185" s="15">
        <v>0.03</v>
      </c>
      <c r="J185" s="15">
        <v>0</v>
      </c>
      <c r="K185" s="15">
        <v>0</v>
      </c>
      <c r="L185" s="15">
        <v>0</v>
      </c>
      <c r="M185" s="15">
        <v>5</v>
      </c>
      <c r="N185" s="15">
        <v>16</v>
      </c>
      <c r="O185" s="15">
        <v>3.5</v>
      </c>
      <c r="P185" s="15">
        <v>0.3</v>
      </c>
    </row>
    <row r="186" spans="1:16" x14ac:dyDescent="0.25">
      <c r="A186" s="15"/>
      <c r="B186" s="15"/>
      <c r="C186" s="21" t="s">
        <v>33</v>
      </c>
      <c r="D186" s="23">
        <v>565</v>
      </c>
      <c r="E186" s="23">
        <f t="shared" ref="E186:P186" si="18">SUM(E181:E185)</f>
        <v>21.26</v>
      </c>
      <c r="F186" s="23">
        <f t="shared" si="18"/>
        <v>24.46</v>
      </c>
      <c r="G186" s="23">
        <f t="shared" si="18"/>
        <v>90.3</v>
      </c>
      <c r="H186" s="23">
        <f t="shared" si="18"/>
        <v>665.73</v>
      </c>
      <c r="I186" s="23">
        <f t="shared" si="18"/>
        <v>0.18</v>
      </c>
      <c r="J186" s="23">
        <f t="shared" si="18"/>
        <v>1.28</v>
      </c>
      <c r="K186" s="23">
        <f t="shared" si="18"/>
        <v>72.03</v>
      </c>
      <c r="L186" s="23">
        <f t="shared" si="18"/>
        <v>1.75</v>
      </c>
      <c r="M186" s="23">
        <f t="shared" si="18"/>
        <v>59.75</v>
      </c>
      <c r="N186" s="23">
        <f t="shared" si="18"/>
        <v>177.08</v>
      </c>
      <c r="O186" s="23">
        <f t="shared" si="18"/>
        <v>32.659999999999997</v>
      </c>
      <c r="P186" s="23">
        <f t="shared" si="18"/>
        <v>3.2299999999999995</v>
      </c>
    </row>
    <row r="187" spans="1:16" x14ac:dyDescent="0.25">
      <c r="A187" s="77"/>
    </row>
    <row r="188" spans="1:16" x14ac:dyDescent="0.25">
      <c r="B188" s="14" t="s">
        <v>39</v>
      </c>
    </row>
    <row r="190" spans="1:16" x14ac:dyDescent="0.25">
      <c r="A190" s="24" t="s">
        <v>27</v>
      </c>
      <c r="B190" s="40" t="s">
        <v>148</v>
      </c>
      <c r="C190" s="25" t="s">
        <v>149</v>
      </c>
      <c r="D190" s="18">
        <v>60</v>
      </c>
      <c r="E190" s="19">
        <v>0.84</v>
      </c>
      <c r="F190" s="19">
        <v>3.66</v>
      </c>
      <c r="G190" s="19">
        <v>4.5599999999999996</v>
      </c>
      <c r="H190" s="19">
        <v>54.6</v>
      </c>
      <c r="I190" s="19">
        <v>0.01</v>
      </c>
      <c r="J190" s="19">
        <v>4.62</v>
      </c>
      <c r="K190" s="19">
        <v>0</v>
      </c>
      <c r="L190" s="19">
        <v>1.62</v>
      </c>
      <c r="M190" s="19">
        <v>20.399999999999999</v>
      </c>
      <c r="N190" s="19">
        <v>23.4</v>
      </c>
      <c r="O190" s="19">
        <v>12</v>
      </c>
      <c r="P190" s="19">
        <v>0.78</v>
      </c>
    </row>
    <row r="191" spans="1:16" x14ac:dyDescent="0.25">
      <c r="A191" s="24" t="s">
        <v>28</v>
      </c>
      <c r="B191" s="19" t="s">
        <v>150</v>
      </c>
      <c r="C191" s="25" t="s">
        <v>151</v>
      </c>
      <c r="D191" s="18" t="s">
        <v>169</v>
      </c>
      <c r="E191" s="19">
        <v>2.63</v>
      </c>
      <c r="F191" s="19">
        <v>5.0999999999999996</v>
      </c>
      <c r="G191" s="19">
        <v>13.25</v>
      </c>
      <c r="H191" s="19">
        <v>109.5</v>
      </c>
      <c r="I191" s="19">
        <v>0.09</v>
      </c>
      <c r="J191" s="19">
        <v>7.1</v>
      </c>
      <c r="K191" s="19">
        <v>0</v>
      </c>
      <c r="L191" s="19">
        <v>2.35</v>
      </c>
      <c r="M191" s="19">
        <v>16.75</v>
      </c>
      <c r="N191" s="19">
        <v>61</v>
      </c>
      <c r="O191" s="19">
        <v>25.5</v>
      </c>
      <c r="P191" s="19">
        <v>0.86</v>
      </c>
    </row>
    <row r="192" spans="1:16" x14ac:dyDescent="0.25">
      <c r="A192" s="24" t="s">
        <v>29</v>
      </c>
      <c r="B192" s="19" t="s">
        <v>75</v>
      </c>
      <c r="C192" s="25" t="s">
        <v>78</v>
      </c>
      <c r="D192" s="18">
        <v>120</v>
      </c>
      <c r="E192" s="19">
        <v>10.45</v>
      </c>
      <c r="F192" s="19">
        <v>12.58</v>
      </c>
      <c r="G192" s="19">
        <v>7.66</v>
      </c>
      <c r="H192" s="19">
        <v>190.92</v>
      </c>
      <c r="I192" s="19">
        <v>0.06</v>
      </c>
      <c r="J192" s="19">
        <v>0.67</v>
      </c>
      <c r="K192" s="19">
        <v>10</v>
      </c>
      <c r="L192" s="19">
        <v>0.71</v>
      </c>
      <c r="M192" s="19">
        <v>24.19</v>
      </c>
      <c r="N192" s="19">
        <v>111.34</v>
      </c>
      <c r="O192" s="19">
        <v>22.72</v>
      </c>
      <c r="P192" s="19">
        <v>1.02</v>
      </c>
    </row>
    <row r="193" spans="1:16" x14ac:dyDescent="0.25">
      <c r="A193" s="24" t="s">
        <v>30</v>
      </c>
      <c r="B193" s="19" t="s">
        <v>84</v>
      </c>
      <c r="C193" s="25" t="s">
        <v>85</v>
      </c>
      <c r="D193" s="18">
        <v>180</v>
      </c>
      <c r="E193" s="19">
        <v>4.8600000000000003</v>
      </c>
      <c r="F193" s="19">
        <v>7.2</v>
      </c>
      <c r="G193" s="19">
        <v>10.44</v>
      </c>
      <c r="H193" s="19">
        <v>126</v>
      </c>
      <c r="I193" s="19">
        <v>0.14000000000000001</v>
      </c>
      <c r="J193" s="19">
        <v>4.32</v>
      </c>
      <c r="K193" s="19">
        <v>36</v>
      </c>
      <c r="L193" s="19">
        <v>0.18</v>
      </c>
      <c r="M193" s="19">
        <v>45</v>
      </c>
      <c r="N193" s="19">
        <v>88.2</v>
      </c>
      <c r="O193" s="19">
        <v>28.8</v>
      </c>
      <c r="P193" s="19">
        <v>0.99</v>
      </c>
    </row>
    <row r="194" spans="1:16" x14ac:dyDescent="0.25">
      <c r="A194" s="24" t="s">
        <v>31</v>
      </c>
      <c r="B194" s="15" t="s">
        <v>116</v>
      </c>
      <c r="C194" s="16" t="s">
        <v>117</v>
      </c>
      <c r="D194" s="20">
        <v>200</v>
      </c>
      <c r="E194" s="15">
        <v>0.6</v>
      </c>
      <c r="F194" s="15">
        <v>0.1</v>
      </c>
      <c r="G194" s="15">
        <v>20.100000000000001</v>
      </c>
      <c r="H194" s="15">
        <v>84</v>
      </c>
      <c r="I194" s="15">
        <v>0.01</v>
      </c>
      <c r="J194" s="15">
        <v>0.2</v>
      </c>
      <c r="K194" s="15">
        <v>0</v>
      </c>
      <c r="L194" s="15">
        <v>0.4</v>
      </c>
      <c r="M194" s="15">
        <v>20.100000000000001</v>
      </c>
      <c r="N194" s="15">
        <v>19.2</v>
      </c>
      <c r="O194" s="15">
        <v>14.4</v>
      </c>
      <c r="P194" s="15">
        <v>0.69</v>
      </c>
    </row>
    <row r="195" spans="1:16" x14ac:dyDescent="0.25">
      <c r="A195" s="24" t="s">
        <v>32</v>
      </c>
      <c r="B195" s="15"/>
      <c r="C195" s="16" t="s">
        <v>68</v>
      </c>
      <c r="D195" s="18">
        <v>50</v>
      </c>
      <c r="E195" s="19">
        <v>3.94</v>
      </c>
      <c r="F195" s="19">
        <v>0.4</v>
      </c>
      <c r="G195" s="19">
        <v>26.6</v>
      </c>
      <c r="H195" s="19">
        <v>129.4</v>
      </c>
      <c r="I195" s="19">
        <v>0.06</v>
      </c>
      <c r="J195" s="19">
        <v>0</v>
      </c>
      <c r="K195" s="19">
        <v>0</v>
      </c>
      <c r="L195" s="19">
        <v>0</v>
      </c>
      <c r="M195" s="19">
        <v>10</v>
      </c>
      <c r="N195" s="19">
        <v>32</v>
      </c>
      <c r="O195" s="19">
        <v>7</v>
      </c>
      <c r="P195" s="19">
        <v>0.6</v>
      </c>
    </row>
    <row r="196" spans="1:16" x14ac:dyDescent="0.25">
      <c r="A196" s="24" t="s">
        <v>35</v>
      </c>
      <c r="B196" s="19"/>
      <c r="C196" s="16" t="s">
        <v>69</v>
      </c>
      <c r="D196" s="18">
        <v>50</v>
      </c>
      <c r="E196" s="19">
        <v>3.74</v>
      </c>
      <c r="F196" s="19">
        <v>0.54</v>
      </c>
      <c r="G196" s="19">
        <v>24.24</v>
      </c>
      <c r="H196" s="19">
        <v>119</v>
      </c>
      <c r="I196" s="19">
        <v>0.76</v>
      </c>
      <c r="J196" s="19">
        <v>0</v>
      </c>
      <c r="K196" s="19">
        <v>0</v>
      </c>
      <c r="L196" s="19">
        <v>0</v>
      </c>
      <c r="M196" s="19">
        <v>19.14</v>
      </c>
      <c r="N196" s="19">
        <v>88.4</v>
      </c>
      <c r="O196" s="19">
        <v>26.9</v>
      </c>
      <c r="P196" s="19">
        <v>1.5</v>
      </c>
    </row>
    <row r="197" spans="1:16" x14ac:dyDescent="0.25">
      <c r="A197" s="32"/>
      <c r="B197" s="32"/>
      <c r="C197" s="33" t="s">
        <v>36</v>
      </c>
      <c r="D197" s="34">
        <v>890</v>
      </c>
      <c r="E197" s="33">
        <f>SUM(E190:E196)</f>
        <v>27.060000000000002</v>
      </c>
      <c r="F197" s="33">
        <f t="shared" ref="F197:P197" si="19">SUM(F190:F196)</f>
        <v>29.58</v>
      </c>
      <c r="G197" s="33">
        <f t="shared" si="19"/>
        <v>106.85</v>
      </c>
      <c r="H197" s="33">
        <f t="shared" si="19"/>
        <v>813.42</v>
      </c>
      <c r="I197" s="33">
        <f t="shared" si="19"/>
        <v>1.1299999999999999</v>
      </c>
      <c r="J197" s="33">
        <f t="shared" si="19"/>
        <v>16.91</v>
      </c>
      <c r="K197" s="33">
        <f t="shared" si="19"/>
        <v>46</v>
      </c>
      <c r="L197" s="33">
        <f t="shared" si="19"/>
        <v>5.26</v>
      </c>
      <c r="M197" s="33">
        <f t="shared" si="19"/>
        <v>155.57999999999998</v>
      </c>
      <c r="N197" s="33">
        <f t="shared" si="19"/>
        <v>423.53999999999996</v>
      </c>
      <c r="O197" s="33">
        <f t="shared" si="19"/>
        <v>137.32</v>
      </c>
      <c r="P197" s="33">
        <f t="shared" si="19"/>
        <v>6.4399999999999995</v>
      </c>
    </row>
    <row r="199" spans="1:16" x14ac:dyDescent="0.25">
      <c r="A199" s="27"/>
      <c r="B199" s="27"/>
      <c r="C199" s="29" t="s">
        <v>37</v>
      </c>
      <c r="D199" s="38"/>
      <c r="E199" s="22">
        <f>E186+E197</f>
        <v>48.320000000000007</v>
      </c>
      <c r="F199" s="22">
        <f t="shared" ref="F199:P199" si="20">F186+F197</f>
        <v>54.04</v>
      </c>
      <c r="G199" s="22">
        <f t="shared" si="20"/>
        <v>197.14999999999998</v>
      </c>
      <c r="H199" s="22">
        <f t="shared" si="20"/>
        <v>1479.15</v>
      </c>
      <c r="I199" s="22">
        <f t="shared" si="20"/>
        <v>1.3099999999999998</v>
      </c>
      <c r="J199" s="22">
        <f t="shared" si="20"/>
        <v>18.190000000000001</v>
      </c>
      <c r="K199" s="22">
        <f t="shared" si="20"/>
        <v>118.03</v>
      </c>
      <c r="L199" s="22">
        <f t="shared" si="20"/>
        <v>7.01</v>
      </c>
      <c r="M199" s="22">
        <f t="shared" si="20"/>
        <v>215.32999999999998</v>
      </c>
      <c r="N199" s="22">
        <f t="shared" si="20"/>
        <v>600.62</v>
      </c>
      <c r="O199" s="22">
        <f t="shared" si="20"/>
        <v>169.98</v>
      </c>
      <c r="P199" s="22">
        <f t="shared" si="20"/>
        <v>9.6699999999999982</v>
      </c>
    </row>
    <row r="202" spans="1:16" x14ac:dyDescent="0.25">
      <c r="P202">
        <v>8</v>
      </c>
    </row>
    <row r="205" spans="1:16" x14ac:dyDescent="0.25">
      <c r="A205" s="3" t="s">
        <v>1</v>
      </c>
      <c r="B205" s="3" t="s">
        <v>2</v>
      </c>
      <c r="C205" s="4" t="s">
        <v>3</v>
      </c>
      <c r="D205" s="4" t="s">
        <v>4</v>
      </c>
      <c r="E205" s="5" t="s">
        <v>5</v>
      </c>
      <c r="F205" s="6"/>
      <c r="G205" s="7"/>
      <c r="H205" s="8" t="s">
        <v>6</v>
      </c>
      <c r="I205" s="30"/>
      <c r="J205" s="6" t="s">
        <v>7</v>
      </c>
      <c r="K205" s="6"/>
      <c r="L205" s="7"/>
      <c r="M205" s="10" t="s">
        <v>8</v>
      </c>
      <c r="N205" s="6"/>
      <c r="O205" s="6"/>
      <c r="P205" s="6"/>
    </row>
    <row r="206" spans="1:16" x14ac:dyDescent="0.25">
      <c r="A206" s="11" t="s">
        <v>9</v>
      </c>
      <c r="B206" s="11" t="s">
        <v>10</v>
      </c>
      <c r="C206" s="11"/>
      <c r="D206" s="12" t="s">
        <v>11</v>
      </c>
      <c r="E206" s="13" t="s">
        <v>12</v>
      </c>
      <c r="F206" s="13" t="s">
        <v>13</v>
      </c>
      <c r="G206" s="13" t="s">
        <v>14</v>
      </c>
      <c r="H206" s="12" t="s">
        <v>15</v>
      </c>
      <c r="I206" s="13" t="s">
        <v>16</v>
      </c>
      <c r="J206" s="13" t="s">
        <v>17</v>
      </c>
      <c r="K206" s="13" t="s">
        <v>18</v>
      </c>
      <c r="L206" s="13" t="s">
        <v>19</v>
      </c>
      <c r="M206" s="13" t="s">
        <v>20</v>
      </c>
      <c r="N206" s="13" t="s">
        <v>21</v>
      </c>
      <c r="O206" s="13" t="s">
        <v>22</v>
      </c>
      <c r="P206" s="13" t="s">
        <v>23</v>
      </c>
    </row>
    <row r="207" spans="1:16" x14ac:dyDescent="0.25">
      <c r="A207" s="13">
        <v>1</v>
      </c>
      <c r="B207" s="13">
        <v>2</v>
      </c>
      <c r="C207" s="13">
        <v>3</v>
      </c>
      <c r="D207" s="13">
        <v>4</v>
      </c>
      <c r="E207" s="13">
        <v>5</v>
      </c>
      <c r="F207" s="13">
        <v>6</v>
      </c>
      <c r="G207" s="13">
        <v>7</v>
      </c>
      <c r="H207" s="13">
        <v>8</v>
      </c>
      <c r="I207" s="13">
        <v>9</v>
      </c>
      <c r="J207" s="13">
        <v>10</v>
      </c>
      <c r="K207" s="13">
        <v>11</v>
      </c>
      <c r="L207" s="13">
        <v>12</v>
      </c>
      <c r="M207" s="13">
        <v>13</v>
      </c>
      <c r="N207" s="13">
        <v>14</v>
      </c>
      <c r="O207" s="13">
        <v>15</v>
      </c>
      <c r="P207" s="13">
        <v>16</v>
      </c>
    </row>
    <row r="208" spans="1:16" x14ac:dyDescent="0.25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x14ac:dyDescent="0.25">
      <c r="C209" s="14" t="s">
        <v>40</v>
      </c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</row>
    <row r="210" spans="1:16" x14ac:dyDescent="0.25">
      <c r="B210" s="14" t="s">
        <v>26</v>
      </c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x14ac:dyDescent="0.25">
      <c r="A212" s="15" t="s">
        <v>27</v>
      </c>
      <c r="B212" s="39" t="s">
        <v>152</v>
      </c>
      <c r="C212" s="16" t="s">
        <v>153</v>
      </c>
      <c r="D212" s="20" t="s">
        <v>169</v>
      </c>
      <c r="E212" s="19">
        <v>9.01</v>
      </c>
      <c r="F212" s="19">
        <v>8.26</v>
      </c>
      <c r="G212" s="19">
        <v>41.2</v>
      </c>
      <c r="H212" s="19">
        <v>275.14999999999998</v>
      </c>
      <c r="I212" s="19">
        <v>0.15</v>
      </c>
      <c r="J212" s="19">
        <v>1.57</v>
      </c>
      <c r="K212" s="19">
        <v>48.01</v>
      </c>
      <c r="L212" s="19">
        <v>298.04000000000002</v>
      </c>
      <c r="M212" s="19">
        <v>192.06</v>
      </c>
      <c r="N212" s="19">
        <v>296.3</v>
      </c>
      <c r="O212" s="19">
        <v>44.28</v>
      </c>
      <c r="P212" s="19">
        <v>1.1200000000000001</v>
      </c>
    </row>
    <row r="213" spans="1:16" x14ac:dyDescent="0.25">
      <c r="A213" s="15" t="s">
        <v>28</v>
      </c>
      <c r="B213" s="15" t="s">
        <v>79</v>
      </c>
      <c r="C213" s="16" t="s">
        <v>72</v>
      </c>
      <c r="D213" s="17">
        <v>25</v>
      </c>
      <c r="E213" s="15">
        <v>5.15</v>
      </c>
      <c r="F213" s="15">
        <v>6.9</v>
      </c>
      <c r="G213" s="15">
        <v>0</v>
      </c>
      <c r="H213" s="15">
        <v>82.75</v>
      </c>
      <c r="I213" s="15">
        <v>0.01</v>
      </c>
      <c r="J213" s="15">
        <v>0.15</v>
      </c>
      <c r="K213" s="15">
        <v>137.75</v>
      </c>
      <c r="L213" s="15">
        <v>0.1</v>
      </c>
      <c r="M213" s="15">
        <v>186</v>
      </c>
      <c r="N213" s="15">
        <v>103</v>
      </c>
      <c r="O213" s="15">
        <v>10</v>
      </c>
      <c r="P213" s="15">
        <v>0.25</v>
      </c>
    </row>
    <row r="214" spans="1:16" x14ac:dyDescent="0.25">
      <c r="A214" s="15" t="s">
        <v>29</v>
      </c>
      <c r="B214" s="19" t="s">
        <v>112</v>
      </c>
      <c r="C214" s="25" t="s">
        <v>113</v>
      </c>
      <c r="D214" s="18" t="s">
        <v>66</v>
      </c>
      <c r="E214" s="19">
        <v>0.3</v>
      </c>
      <c r="F214" s="19">
        <v>0.1</v>
      </c>
      <c r="G214" s="19">
        <v>9.5</v>
      </c>
      <c r="H214" s="19">
        <v>40</v>
      </c>
      <c r="I214" s="19">
        <v>0</v>
      </c>
      <c r="J214" s="19">
        <v>1</v>
      </c>
      <c r="K214" s="19">
        <v>0</v>
      </c>
      <c r="L214" s="19">
        <v>0.02</v>
      </c>
      <c r="M214" s="19">
        <v>7.9</v>
      </c>
      <c r="N214" s="19">
        <v>9.1</v>
      </c>
      <c r="O214" s="19">
        <v>5</v>
      </c>
      <c r="P214" s="19">
        <v>0.87</v>
      </c>
    </row>
    <row r="215" spans="1:16" x14ac:dyDescent="0.25">
      <c r="A215" s="15" t="s">
        <v>30</v>
      </c>
      <c r="B215" s="32"/>
      <c r="C215" s="16" t="s">
        <v>68</v>
      </c>
      <c r="D215" s="17">
        <v>50</v>
      </c>
      <c r="E215" s="15">
        <v>3.94</v>
      </c>
      <c r="F215" s="15">
        <v>0.4</v>
      </c>
      <c r="G215" s="15">
        <v>26.6</v>
      </c>
      <c r="H215" s="15">
        <v>129.4</v>
      </c>
      <c r="I215" s="15">
        <v>0.06</v>
      </c>
      <c r="J215" s="15">
        <v>0</v>
      </c>
      <c r="K215" s="15">
        <v>0</v>
      </c>
      <c r="L215" s="15">
        <v>0</v>
      </c>
      <c r="M215" s="15">
        <v>10</v>
      </c>
      <c r="N215" s="15">
        <v>32</v>
      </c>
      <c r="O215" s="15">
        <v>7</v>
      </c>
      <c r="P215" s="15">
        <v>0.6</v>
      </c>
    </row>
    <row r="216" spans="1:16" x14ac:dyDescent="0.25">
      <c r="A216" s="15" t="s">
        <v>31</v>
      </c>
      <c r="B216" s="15"/>
      <c r="C216" s="16" t="s">
        <v>69</v>
      </c>
      <c r="D216" s="18">
        <v>50</v>
      </c>
      <c r="E216" s="19">
        <v>3.74</v>
      </c>
      <c r="F216" s="19">
        <v>0.54</v>
      </c>
      <c r="G216" s="19">
        <v>24.24</v>
      </c>
      <c r="H216" s="19">
        <v>119</v>
      </c>
      <c r="I216" s="19">
        <v>0.76</v>
      </c>
      <c r="J216" s="19">
        <v>0</v>
      </c>
      <c r="K216" s="19">
        <v>0</v>
      </c>
      <c r="L216" s="19">
        <v>0</v>
      </c>
      <c r="M216" s="19">
        <v>19.14</v>
      </c>
      <c r="N216" s="19">
        <v>88.4</v>
      </c>
      <c r="O216" s="19">
        <v>26.9</v>
      </c>
      <c r="P216" s="19">
        <v>1.5</v>
      </c>
    </row>
    <row r="217" spans="1:16" x14ac:dyDescent="0.25">
      <c r="A217" s="15"/>
      <c r="B217" s="15"/>
      <c r="C217" s="21" t="s">
        <v>33</v>
      </c>
      <c r="D217" s="23">
        <v>585</v>
      </c>
      <c r="E217" s="23">
        <f>SUM(E212:E216)</f>
        <v>22.14</v>
      </c>
      <c r="F217" s="23">
        <f t="shared" ref="F217:P217" si="21">SUM(F212:F216)</f>
        <v>16.2</v>
      </c>
      <c r="G217" s="23">
        <f t="shared" si="21"/>
        <v>101.54</v>
      </c>
      <c r="H217" s="23">
        <f t="shared" si="21"/>
        <v>646.29999999999995</v>
      </c>
      <c r="I217" s="23">
        <f t="shared" si="21"/>
        <v>0.98</v>
      </c>
      <c r="J217" s="23">
        <f t="shared" si="21"/>
        <v>2.7199999999999998</v>
      </c>
      <c r="K217" s="23">
        <f t="shared" si="21"/>
        <v>185.76</v>
      </c>
      <c r="L217" s="23">
        <f t="shared" si="21"/>
        <v>298.16000000000003</v>
      </c>
      <c r="M217" s="23">
        <f t="shared" si="21"/>
        <v>415.09999999999997</v>
      </c>
      <c r="N217" s="23">
        <f t="shared" si="21"/>
        <v>528.80000000000007</v>
      </c>
      <c r="O217" s="23">
        <f t="shared" si="21"/>
        <v>93.18</v>
      </c>
      <c r="P217" s="23">
        <f t="shared" si="21"/>
        <v>4.34</v>
      </c>
    </row>
    <row r="219" spans="1:16" x14ac:dyDescent="0.25">
      <c r="B219" s="14" t="s">
        <v>39</v>
      </c>
    </row>
    <row r="221" spans="1:16" x14ac:dyDescent="0.25">
      <c r="A221" s="24" t="s">
        <v>27</v>
      </c>
      <c r="B221" s="75" t="s">
        <v>98</v>
      </c>
      <c r="C221" s="76" t="s">
        <v>99</v>
      </c>
      <c r="D221" s="18">
        <v>60</v>
      </c>
      <c r="E221" s="19">
        <v>0.96</v>
      </c>
      <c r="F221" s="19">
        <v>3.72</v>
      </c>
      <c r="G221" s="19">
        <v>3.96</v>
      </c>
      <c r="H221" s="19">
        <v>52.8</v>
      </c>
      <c r="I221" s="19">
        <v>0.02</v>
      </c>
      <c r="J221" s="19">
        <v>3.72</v>
      </c>
      <c r="K221" s="19">
        <v>0</v>
      </c>
      <c r="L221" s="19">
        <v>1.68</v>
      </c>
      <c r="M221" s="19">
        <v>13.8</v>
      </c>
      <c r="N221" s="19">
        <v>25.2</v>
      </c>
      <c r="O221" s="19">
        <v>10.8</v>
      </c>
      <c r="P221" s="19">
        <v>0.47</v>
      </c>
    </row>
    <row r="222" spans="1:16" x14ac:dyDescent="0.25">
      <c r="A222" s="24" t="s">
        <v>28</v>
      </c>
      <c r="B222" s="15" t="s">
        <v>89</v>
      </c>
      <c r="C222" s="16" t="s">
        <v>90</v>
      </c>
      <c r="D222" s="17" t="s">
        <v>169</v>
      </c>
      <c r="E222" s="15">
        <v>1.5</v>
      </c>
      <c r="F222" s="15">
        <v>4.5</v>
      </c>
      <c r="G222" s="15">
        <v>3.8</v>
      </c>
      <c r="H222" s="15">
        <v>61.75</v>
      </c>
      <c r="I222" s="15">
        <v>0.04</v>
      </c>
      <c r="J222" s="15">
        <v>8.5</v>
      </c>
      <c r="K222" s="15">
        <v>0</v>
      </c>
      <c r="L222" s="15">
        <v>2.33</v>
      </c>
      <c r="M222" s="15">
        <v>49.5</v>
      </c>
      <c r="N222" s="15">
        <v>35.75</v>
      </c>
      <c r="O222" s="15">
        <v>16</v>
      </c>
      <c r="P222" s="15">
        <v>0.64</v>
      </c>
    </row>
    <row r="223" spans="1:16" x14ac:dyDescent="0.25">
      <c r="A223" s="24" t="s">
        <v>29</v>
      </c>
      <c r="B223" s="39" t="s">
        <v>154</v>
      </c>
      <c r="C223" s="16" t="s">
        <v>155</v>
      </c>
      <c r="D223" s="20">
        <v>120</v>
      </c>
      <c r="E223" s="19">
        <v>9.7200000000000006</v>
      </c>
      <c r="F223" s="19">
        <v>7.89</v>
      </c>
      <c r="G223" s="19">
        <v>8.27</v>
      </c>
      <c r="H223" s="19">
        <v>148.12</v>
      </c>
      <c r="I223" s="19">
        <v>0.11</v>
      </c>
      <c r="J223" s="19">
        <v>0.85</v>
      </c>
      <c r="K223" s="19">
        <v>10.02</v>
      </c>
      <c r="L223" s="19">
        <v>0.81</v>
      </c>
      <c r="M223" s="19">
        <v>52.73</v>
      </c>
      <c r="N223" s="19">
        <v>227.57</v>
      </c>
      <c r="O223" s="19">
        <v>37.6</v>
      </c>
      <c r="P223" s="19">
        <v>1.18</v>
      </c>
    </row>
    <row r="224" spans="1:16" x14ac:dyDescent="0.25">
      <c r="A224" s="24" t="s">
        <v>30</v>
      </c>
      <c r="B224" s="19" t="s">
        <v>86</v>
      </c>
      <c r="C224" s="25" t="s">
        <v>87</v>
      </c>
      <c r="D224" s="18">
        <v>180</v>
      </c>
      <c r="E224" s="19">
        <v>4.5199999999999996</v>
      </c>
      <c r="F224" s="19">
        <v>6.52</v>
      </c>
      <c r="G224" s="19">
        <v>46.62</v>
      </c>
      <c r="H224" s="19">
        <v>263.16000000000003</v>
      </c>
      <c r="I224" s="19">
        <v>0.04</v>
      </c>
      <c r="J224" s="19">
        <v>0</v>
      </c>
      <c r="K224" s="19">
        <v>32.4</v>
      </c>
      <c r="L224" s="19">
        <v>0.34</v>
      </c>
      <c r="M224" s="19">
        <v>20.7</v>
      </c>
      <c r="N224" s="19">
        <v>100.44</v>
      </c>
      <c r="O224" s="19">
        <v>32.58</v>
      </c>
      <c r="P224" s="19">
        <v>0.13</v>
      </c>
    </row>
    <row r="225" spans="1:16" x14ac:dyDescent="0.25">
      <c r="A225" s="24" t="s">
        <v>31</v>
      </c>
      <c r="B225" s="15" t="s">
        <v>145</v>
      </c>
      <c r="C225" s="16" t="s">
        <v>146</v>
      </c>
      <c r="D225" s="18">
        <v>200</v>
      </c>
      <c r="E225" s="19">
        <v>0.1</v>
      </c>
      <c r="F225" s="19">
        <v>0.1</v>
      </c>
      <c r="G225" s="19">
        <v>11.1</v>
      </c>
      <c r="H225" s="19">
        <v>46</v>
      </c>
      <c r="I225" s="19">
        <v>0.01</v>
      </c>
      <c r="J225" s="19">
        <v>0.6</v>
      </c>
      <c r="K225" s="19">
        <v>0</v>
      </c>
      <c r="L225" s="19">
        <v>0.04</v>
      </c>
      <c r="M225" s="19">
        <v>3.4</v>
      </c>
      <c r="N225" s="19">
        <v>2.1</v>
      </c>
      <c r="O225" s="19">
        <v>1.7</v>
      </c>
      <c r="P225" s="19">
        <v>0.46</v>
      </c>
    </row>
    <row r="226" spans="1:16" x14ac:dyDescent="0.25">
      <c r="A226" s="24" t="s">
        <v>32</v>
      </c>
      <c r="B226" s="15"/>
      <c r="C226" s="16" t="s">
        <v>68</v>
      </c>
      <c r="D226" s="18">
        <v>50</v>
      </c>
      <c r="E226" s="19">
        <v>3.94</v>
      </c>
      <c r="F226" s="19">
        <v>0.4</v>
      </c>
      <c r="G226" s="19">
        <v>26.6</v>
      </c>
      <c r="H226" s="19">
        <v>129.4</v>
      </c>
      <c r="I226" s="19">
        <v>0.06</v>
      </c>
      <c r="J226" s="19">
        <v>0</v>
      </c>
      <c r="K226" s="19">
        <v>0</v>
      </c>
      <c r="L226" s="19">
        <v>0</v>
      </c>
      <c r="M226" s="19">
        <v>10</v>
      </c>
      <c r="N226" s="19">
        <v>32</v>
      </c>
      <c r="O226" s="19">
        <v>7</v>
      </c>
      <c r="P226" s="19">
        <v>0.6</v>
      </c>
    </row>
    <row r="227" spans="1:16" x14ac:dyDescent="0.25">
      <c r="A227" s="24" t="s">
        <v>35</v>
      </c>
      <c r="B227" s="19"/>
      <c r="C227" s="16" t="s">
        <v>69</v>
      </c>
      <c r="D227" s="18">
        <v>50</v>
      </c>
      <c r="E227" s="19">
        <v>3.74</v>
      </c>
      <c r="F227" s="19">
        <v>0.54</v>
      </c>
      <c r="G227" s="19">
        <v>24.24</v>
      </c>
      <c r="H227" s="19">
        <v>119</v>
      </c>
      <c r="I227" s="19">
        <v>0.76</v>
      </c>
      <c r="J227" s="19">
        <v>0</v>
      </c>
      <c r="K227" s="19">
        <v>0</v>
      </c>
      <c r="L227" s="19">
        <v>0</v>
      </c>
      <c r="M227" s="19">
        <v>19.14</v>
      </c>
      <c r="N227" s="19">
        <v>88.4</v>
      </c>
      <c r="O227" s="19">
        <v>26.9</v>
      </c>
      <c r="P227" s="19">
        <v>1.5</v>
      </c>
    </row>
    <row r="228" spans="1:16" x14ac:dyDescent="0.25">
      <c r="A228" s="32"/>
      <c r="B228" s="32"/>
      <c r="C228" s="33" t="s">
        <v>36</v>
      </c>
      <c r="D228" s="34">
        <v>810</v>
      </c>
      <c r="E228" s="33">
        <f t="shared" ref="E228:P228" si="22">SUM(E221:E227)</f>
        <v>24.480000000000004</v>
      </c>
      <c r="F228" s="33">
        <f t="shared" si="22"/>
        <v>23.669999999999998</v>
      </c>
      <c r="G228" s="33">
        <f t="shared" si="22"/>
        <v>124.58999999999999</v>
      </c>
      <c r="H228" s="33">
        <f t="shared" si="22"/>
        <v>820.23</v>
      </c>
      <c r="I228" s="33">
        <f t="shared" si="22"/>
        <v>1.04</v>
      </c>
      <c r="J228" s="33">
        <f t="shared" si="22"/>
        <v>13.67</v>
      </c>
      <c r="K228" s="33">
        <f t="shared" si="22"/>
        <v>42.42</v>
      </c>
      <c r="L228" s="33">
        <f t="shared" si="22"/>
        <v>5.2</v>
      </c>
      <c r="M228" s="33">
        <f t="shared" si="22"/>
        <v>169.26999999999998</v>
      </c>
      <c r="N228" s="33">
        <f t="shared" si="22"/>
        <v>511.46000000000004</v>
      </c>
      <c r="O228" s="33">
        <f t="shared" si="22"/>
        <v>132.58000000000001</v>
      </c>
      <c r="P228" s="33">
        <f t="shared" si="22"/>
        <v>4.9800000000000004</v>
      </c>
    </row>
    <row r="230" spans="1:16" x14ac:dyDescent="0.25">
      <c r="A230" s="27"/>
      <c r="B230" s="27"/>
      <c r="C230" s="29" t="s">
        <v>37</v>
      </c>
      <c r="D230" s="38"/>
      <c r="E230" s="29">
        <f t="shared" ref="E230:P230" si="23">E217+E228</f>
        <v>46.620000000000005</v>
      </c>
      <c r="F230" s="29">
        <f t="shared" si="23"/>
        <v>39.869999999999997</v>
      </c>
      <c r="G230" s="29">
        <f t="shared" si="23"/>
        <v>226.13</v>
      </c>
      <c r="H230" s="29">
        <f t="shared" si="23"/>
        <v>1466.53</v>
      </c>
      <c r="I230" s="29">
        <f t="shared" si="23"/>
        <v>2.02</v>
      </c>
      <c r="J230" s="29">
        <f t="shared" si="23"/>
        <v>16.39</v>
      </c>
      <c r="K230" s="29">
        <f t="shared" si="23"/>
        <v>228.18</v>
      </c>
      <c r="L230" s="29">
        <f t="shared" si="23"/>
        <v>303.36</v>
      </c>
      <c r="M230" s="29">
        <f t="shared" si="23"/>
        <v>584.36999999999989</v>
      </c>
      <c r="N230" s="29">
        <f t="shared" si="23"/>
        <v>1040.2600000000002</v>
      </c>
      <c r="O230" s="29">
        <f t="shared" si="23"/>
        <v>225.76000000000002</v>
      </c>
      <c r="P230" s="29">
        <f t="shared" si="23"/>
        <v>9.32</v>
      </c>
    </row>
    <row r="234" spans="1:16" x14ac:dyDescent="0.25">
      <c r="P234">
        <v>9</v>
      </c>
    </row>
    <row r="237" spans="1:16" x14ac:dyDescent="0.25">
      <c r="A237" s="3" t="s">
        <v>1</v>
      </c>
      <c r="B237" s="3" t="s">
        <v>2</v>
      </c>
      <c r="C237" s="4" t="s">
        <v>3</v>
      </c>
      <c r="D237" s="4" t="s">
        <v>4</v>
      </c>
      <c r="E237" s="5" t="s">
        <v>5</v>
      </c>
      <c r="F237" s="6"/>
      <c r="G237" s="7"/>
      <c r="H237" s="8" t="s">
        <v>6</v>
      </c>
      <c r="I237" s="30"/>
      <c r="J237" s="6" t="s">
        <v>7</v>
      </c>
      <c r="K237" s="6"/>
      <c r="L237" s="7"/>
      <c r="M237" s="10" t="s">
        <v>8</v>
      </c>
      <c r="N237" s="6"/>
      <c r="O237" s="6"/>
      <c r="P237" s="7"/>
    </row>
    <row r="238" spans="1:16" x14ac:dyDescent="0.25">
      <c r="A238" s="11" t="s">
        <v>9</v>
      </c>
      <c r="B238" s="11" t="s">
        <v>10</v>
      </c>
      <c r="C238" s="11"/>
      <c r="D238" s="12" t="s">
        <v>11</v>
      </c>
      <c r="E238" s="13" t="s">
        <v>12</v>
      </c>
      <c r="F238" s="13" t="s">
        <v>13</v>
      </c>
      <c r="G238" s="13" t="s">
        <v>14</v>
      </c>
      <c r="H238" s="12" t="s">
        <v>15</v>
      </c>
      <c r="I238" s="13" t="s">
        <v>16</v>
      </c>
      <c r="J238" s="13" t="s">
        <v>17</v>
      </c>
      <c r="K238" s="13" t="s">
        <v>18</v>
      </c>
      <c r="L238" s="13" t="s">
        <v>19</v>
      </c>
      <c r="M238" s="13" t="s">
        <v>20</v>
      </c>
      <c r="N238" s="13" t="s">
        <v>21</v>
      </c>
      <c r="O238" s="13" t="s">
        <v>22</v>
      </c>
      <c r="P238" s="13" t="s">
        <v>23</v>
      </c>
    </row>
    <row r="239" spans="1:16" x14ac:dyDescent="0.25">
      <c r="A239" s="13">
        <v>1</v>
      </c>
      <c r="B239" s="13">
        <v>2</v>
      </c>
      <c r="C239" s="13">
        <v>3</v>
      </c>
      <c r="D239" s="13">
        <v>4</v>
      </c>
      <c r="E239" s="13">
        <v>5</v>
      </c>
      <c r="F239" s="13">
        <v>6</v>
      </c>
      <c r="G239" s="13">
        <v>7</v>
      </c>
      <c r="H239" s="13">
        <v>8</v>
      </c>
      <c r="I239" s="13">
        <v>9</v>
      </c>
      <c r="J239" s="13">
        <v>10</v>
      </c>
      <c r="K239" s="13">
        <v>11</v>
      </c>
      <c r="L239" s="13">
        <v>12</v>
      </c>
      <c r="M239" s="13">
        <v>13</v>
      </c>
      <c r="N239" s="13">
        <v>14</v>
      </c>
      <c r="O239" s="13">
        <v>15</v>
      </c>
      <c r="P239" s="13">
        <v>16</v>
      </c>
    </row>
    <row r="241" spans="1:16" x14ac:dyDescent="0.25">
      <c r="C241" s="14" t="s">
        <v>42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x14ac:dyDescent="0.25"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x14ac:dyDescent="0.25">
      <c r="B243" s="14" t="s">
        <v>26</v>
      </c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x14ac:dyDescent="0.25">
      <c r="A245" s="15" t="s">
        <v>27</v>
      </c>
      <c r="B245" s="40" t="s">
        <v>156</v>
      </c>
      <c r="C245" s="25" t="s">
        <v>157</v>
      </c>
      <c r="D245" s="18" t="s">
        <v>171</v>
      </c>
      <c r="E245" s="19">
        <v>24.05</v>
      </c>
      <c r="F245" s="19">
        <v>11.55</v>
      </c>
      <c r="G245" s="19">
        <v>55</v>
      </c>
      <c r="H245" s="19">
        <v>422</v>
      </c>
      <c r="I245" s="19">
        <v>0.15</v>
      </c>
      <c r="J245" s="19">
        <v>0.25</v>
      </c>
      <c r="K245" s="19">
        <v>78</v>
      </c>
      <c r="L245" s="19">
        <v>0.9</v>
      </c>
      <c r="M245" s="19">
        <v>236.5</v>
      </c>
      <c r="N245" s="19">
        <v>322.5</v>
      </c>
      <c r="O245" s="19">
        <v>36.5</v>
      </c>
      <c r="P245" s="19">
        <v>1.78</v>
      </c>
    </row>
    <row r="246" spans="1:16" x14ac:dyDescent="0.25">
      <c r="A246" s="15" t="s">
        <v>28</v>
      </c>
      <c r="B246" s="15" t="s">
        <v>107</v>
      </c>
      <c r="C246" s="25" t="s">
        <v>120</v>
      </c>
      <c r="D246" s="18">
        <v>200</v>
      </c>
      <c r="E246" s="19">
        <v>0</v>
      </c>
      <c r="F246" s="19">
        <v>0</v>
      </c>
      <c r="G246" s="19">
        <v>15</v>
      </c>
      <c r="H246" s="19">
        <v>60</v>
      </c>
      <c r="I246" s="19">
        <v>0</v>
      </c>
      <c r="J246" s="19">
        <v>0</v>
      </c>
      <c r="K246" s="19">
        <v>0</v>
      </c>
      <c r="L246" s="19">
        <v>0</v>
      </c>
      <c r="M246" s="19">
        <v>3.4</v>
      </c>
      <c r="N246" s="19">
        <v>5.8</v>
      </c>
      <c r="O246" s="19">
        <v>0</v>
      </c>
      <c r="P246" s="19">
        <v>0.02</v>
      </c>
    </row>
    <row r="247" spans="1:16" x14ac:dyDescent="0.25">
      <c r="A247" s="15" t="s">
        <v>29</v>
      </c>
      <c r="B247" s="15"/>
      <c r="C247" s="16" t="s">
        <v>159</v>
      </c>
      <c r="D247" s="20">
        <v>160</v>
      </c>
      <c r="E247" s="15">
        <v>0.64</v>
      </c>
      <c r="F247" s="15">
        <v>0.64</v>
      </c>
      <c r="G247" s="15">
        <v>15.68</v>
      </c>
      <c r="H247" s="15">
        <v>70.400000000000006</v>
      </c>
      <c r="I247" s="15">
        <v>0.05</v>
      </c>
      <c r="J247" s="15">
        <v>11.2</v>
      </c>
      <c r="K247" s="15">
        <v>0</v>
      </c>
      <c r="L247" s="15">
        <v>0.32</v>
      </c>
      <c r="M247" s="15">
        <v>25.76</v>
      </c>
      <c r="N247" s="15">
        <v>17.600000000000001</v>
      </c>
      <c r="O247" s="15">
        <v>14.4</v>
      </c>
      <c r="P247" s="15">
        <v>3.54</v>
      </c>
    </row>
    <row r="248" spans="1:16" x14ac:dyDescent="0.25">
      <c r="A248" s="15"/>
      <c r="B248" s="15"/>
      <c r="C248" s="43" t="s">
        <v>47</v>
      </c>
      <c r="D248" s="23">
        <v>565</v>
      </c>
      <c r="E248" s="23">
        <f t="shared" ref="E248:P248" si="24">SUM(E245:E247)</f>
        <v>24.69</v>
      </c>
      <c r="F248" s="23">
        <f t="shared" si="24"/>
        <v>12.190000000000001</v>
      </c>
      <c r="G248" s="23">
        <f t="shared" si="24"/>
        <v>85.68</v>
      </c>
      <c r="H248" s="23">
        <f t="shared" si="24"/>
        <v>552.4</v>
      </c>
      <c r="I248" s="23">
        <f t="shared" si="24"/>
        <v>0.2</v>
      </c>
      <c r="J248" s="23">
        <f t="shared" si="24"/>
        <v>11.45</v>
      </c>
      <c r="K248" s="23">
        <f t="shared" si="24"/>
        <v>78</v>
      </c>
      <c r="L248" s="23">
        <f t="shared" si="24"/>
        <v>1.22</v>
      </c>
      <c r="M248" s="23">
        <f t="shared" si="24"/>
        <v>265.66000000000003</v>
      </c>
      <c r="N248" s="23">
        <f t="shared" si="24"/>
        <v>345.90000000000003</v>
      </c>
      <c r="O248" s="23">
        <f t="shared" si="24"/>
        <v>50.9</v>
      </c>
      <c r="P248" s="23">
        <f t="shared" si="24"/>
        <v>5.34</v>
      </c>
    </row>
    <row r="249" spans="1:16" x14ac:dyDescent="0.25">
      <c r="A249" s="1"/>
      <c r="B249" s="1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x14ac:dyDescent="0.25">
      <c r="A250" s="1"/>
      <c r="B250" s="72" t="s">
        <v>74</v>
      </c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x14ac:dyDescent="0.25">
      <c r="A251" s="24" t="s">
        <v>27</v>
      </c>
      <c r="B251" s="40" t="s">
        <v>160</v>
      </c>
      <c r="C251" s="25" t="s">
        <v>161</v>
      </c>
      <c r="D251" s="18">
        <v>60</v>
      </c>
      <c r="E251" s="19">
        <v>0.6</v>
      </c>
      <c r="F251" s="19">
        <v>3.6</v>
      </c>
      <c r="G251" s="19">
        <v>1.86</v>
      </c>
      <c r="H251" s="19">
        <v>42</v>
      </c>
      <c r="I251" s="19">
        <v>0.02</v>
      </c>
      <c r="J251" s="19">
        <v>10.199999999999999</v>
      </c>
      <c r="K251" s="19">
        <v>0</v>
      </c>
      <c r="L251" s="19">
        <v>1.62</v>
      </c>
      <c r="M251" s="19">
        <v>19.2</v>
      </c>
      <c r="N251" s="19">
        <v>16.8</v>
      </c>
      <c r="O251" s="19">
        <v>8.4</v>
      </c>
      <c r="P251" s="19">
        <v>0.3</v>
      </c>
    </row>
    <row r="252" spans="1:16" x14ac:dyDescent="0.25">
      <c r="A252" s="24" t="s">
        <v>28</v>
      </c>
      <c r="B252" s="15" t="s">
        <v>136</v>
      </c>
      <c r="C252" s="16" t="s">
        <v>137</v>
      </c>
      <c r="D252" s="17">
        <v>250</v>
      </c>
      <c r="E252" s="15">
        <v>6.3</v>
      </c>
      <c r="F252" s="15">
        <v>3.58</v>
      </c>
      <c r="G252" s="15">
        <v>14.8</v>
      </c>
      <c r="H252" s="15">
        <v>115.75</v>
      </c>
      <c r="I252" s="15">
        <v>0.16</v>
      </c>
      <c r="J252" s="15">
        <v>4.75</v>
      </c>
      <c r="K252" s="15">
        <v>17.5</v>
      </c>
      <c r="L252" s="15">
        <v>0.25</v>
      </c>
      <c r="M252" s="15">
        <v>35.33</v>
      </c>
      <c r="N252" s="15">
        <v>89.25</v>
      </c>
      <c r="O252" s="15">
        <v>34.380000000000003</v>
      </c>
      <c r="P252" s="15">
        <v>2.0299999999999998</v>
      </c>
    </row>
    <row r="253" spans="1:16" x14ac:dyDescent="0.25">
      <c r="A253" s="24" t="s">
        <v>29</v>
      </c>
      <c r="B253" s="39" t="s">
        <v>162</v>
      </c>
      <c r="C253" s="16" t="s">
        <v>163</v>
      </c>
      <c r="D253" s="20">
        <v>100</v>
      </c>
      <c r="E253" s="19">
        <v>9.5</v>
      </c>
      <c r="F253" s="19">
        <v>11.07</v>
      </c>
      <c r="G253" s="19">
        <v>2.21</v>
      </c>
      <c r="H253" s="19">
        <v>146.43</v>
      </c>
      <c r="I253" s="19">
        <v>0.03</v>
      </c>
      <c r="J253" s="19">
        <v>0.36</v>
      </c>
      <c r="K253" s="19">
        <v>52.86</v>
      </c>
      <c r="L253" s="19">
        <v>0.43</v>
      </c>
      <c r="M253" s="19">
        <v>17.86</v>
      </c>
      <c r="N253" s="19">
        <v>49.29</v>
      </c>
      <c r="O253" s="19">
        <v>12.86</v>
      </c>
      <c r="P253" s="19">
        <v>0.83</v>
      </c>
    </row>
    <row r="254" spans="1:16" x14ac:dyDescent="0.25">
      <c r="A254" s="24" t="s">
        <v>30</v>
      </c>
      <c r="B254" s="19" t="s">
        <v>105</v>
      </c>
      <c r="C254" s="25" t="s">
        <v>106</v>
      </c>
      <c r="D254" s="18">
        <v>180</v>
      </c>
      <c r="E254" s="19">
        <v>6.66</v>
      </c>
      <c r="F254" s="19">
        <v>5.94</v>
      </c>
      <c r="G254" s="19">
        <v>35.46</v>
      </c>
      <c r="H254" s="19">
        <v>221.4</v>
      </c>
      <c r="I254" s="19">
        <v>7.0000000000000007E-2</v>
      </c>
      <c r="J254" s="19">
        <v>0</v>
      </c>
      <c r="K254" s="19">
        <v>37.799999999999997</v>
      </c>
      <c r="L254" s="19">
        <v>0.9</v>
      </c>
      <c r="M254" s="19">
        <v>14.4</v>
      </c>
      <c r="N254" s="19">
        <v>54</v>
      </c>
      <c r="O254" s="19">
        <v>9</v>
      </c>
      <c r="P254" s="19">
        <v>1.26</v>
      </c>
    </row>
    <row r="255" spans="1:16" x14ac:dyDescent="0.25">
      <c r="A255" s="24" t="s">
        <v>31</v>
      </c>
      <c r="B255" s="19" t="s">
        <v>80</v>
      </c>
      <c r="C255" s="25" t="s">
        <v>71</v>
      </c>
      <c r="D255" s="18">
        <v>200</v>
      </c>
      <c r="E255" s="19">
        <v>0.2</v>
      </c>
      <c r="F255" s="19">
        <v>0.1</v>
      </c>
      <c r="G255" s="19">
        <v>9.3000000000000007</v>
      </c>
      <c r="H255" s="19">
        <v>38</v>
      </c>
      <c r="I255" s="19">
        <v>0</v>
      </c>
      <c r="J255" s="19">
        <v>0</v>
      </c>
      <c r="K255" s="19">
        <v>0</v>
      </c>
      <c r="L255" s="19">
        <v>0</v>
      </c>
      <c r="M255" s="19">
        <v>5.0999999999999996</v>
      </c>
      <c r="N255" s="19">
        <v>7.7</v>
      </c>
      <c r="O255" s="19">
        <v>4.2</v>
      </c>
      <c r="P255" s="19">
        <v>0.82</v>
      </c>
    </row>
    <row r="256" spans="1:16" x14ac:dyDescent="0.25">
      <c r="A256" s="24" t="s">
        <v>32</v>
      </c>
      <c r="B256" s="15"/>
      <c r="C256" s="16" t="s">
        <v>68</v>
      </c>
      <c r="D256" s="18">
        <v>50</v>
      </c>
      <c r="E256" s="19">
        <v>3.94</v>
      </c>
      <c r="F256" s="19">
        <v>0.4</v>
      </c>
      <c r="G256" s="19">
        <v>26.6</v>
      </c>
      <c r="H256" s="19">
        <v>129.4</v>
      </c>
      <c r="I256" s="19">
        <v>0.06</v>
      </c>
      <c r="J256" s="19">
        <v>0</v>
      </c>
      <c r="K256" s="19">
        <v>0</v>
      </c>
      <c r="L256" s="19">
        <v>0</v>
      </c>
      <c r="M256" s="19">
        <v>10</v>
      </c>
      <c r="N256" s="19">
        <v>32</v>
      </c>
      <c r="O256" s="19">
        <v>7</v>
      </c>
      <c r="P256" s="19">
        <v>0.6</v>
      </c>
    </row>
    <row r="257" spans="1:16" x14ac:dyDescent="0.25">
      <c r="A257" s="24" t="s">
        <v>35</v>
      </c>
      <c r="B257" s="19"/>
      <c r="C257" s="16" t="s">
        <v>69</v>
      </c>
      <c r="D257" s="18">
        <v>50</v>
      </c>
      <c r="E257" s="19">
        <v>3.74</v>
      </c>
      <c r="F257" s="19">
        <v>0.54</v>
      </c>
      <c r="G257" s="19">
        <v>24.24</v>
      </c>
      <c r="H257" s="19">
        <v>119</v>
      </c>
      <c r="I257" s="19">
        <v>0.76</v>
      </c>
      <c r="J257" s="19">
        <v>0</v>
      </c>
      <c r="K257" s="19">
        <v>0</v>
      </c>
      <c r="L257" s="19">
        <v>0</v>
      </c>
      <c r="M257" s="19">
        <v>19.14</v>
      </c>
      <c r="N257" s="19">
        <v>88.4</v>
      </c>
      <c r="O257" s="19">
        <v>26.9</v>
      </c>
      <c r="P257" s="19">
        <v>1.5</v>
      </c>
    </row>
    <row r="258" spans="1:16" x14ac:dyDescent="0.25">
      <c r="A258" s="69"/>
      <c r="B258" s="18"/>
      <c r="C258" s="26" t="s">
        <v>48</v>
      </c>
      <c r="D258" s="18">
        <v>890</v>
      </c>
      <c r="E258" s="20">
        <f t="shared" ref="E258:P258" si="25">SUM(E251:E257)</f>
        <v>30.939999999999998</v>
      </c>
      <c r="F258" s="20">
        <f t="shared" si="25"/>
        <v>25.23</v>
      </c>
      <c r="G258" s="20">
        <f t="shared" si="25"/>
        <v>114.46999999999998</v>
      </c>
      <c r="H258" s="20">
        <f t="shared" si="25"/>
        <v>811.98</v>
      </c>
      <c r="I258" s="20">
        <f t="shared" si="25"/>
        <v>1.1000000000000001</v>
      </c>
      <c r="J258" s="20">
        <f t="shared" si="25"/>
        <v>15.309999999999999</v>
      </c>
      <c r="K258" s="20">
        <f t="shared" si="25"/>
        <v>108.16</v>
      </c>
      <c r="L258" s="20">
        <f t="shared" si="25"/>
        <v>3.2</v>
      </c>
      <c r="M258" s="20">
        <f t="shared" si="25"/>
        <v>121.03</v>
      </c>
      <c r="N258" s="20">
        <f t="shared" si="25"/>
        <v>337.44</v>
      </c>
      <c r="O258" s="20">
        <f t="shared" si="25"/>
        <v>102.74000000000001</v>
      </c>
      <c r="P258" s="20">
        <f t="shared" si="25"/>
        <v>7.34</v>
      </c>
    </row>
    <row r="260" spans="1:16" x14ac:dyDescent="0.25">
      <c r="A260" s="24"/>
      <c r="B260" s="27"/>
      <c r="C260" s="29" t="s">
        <v>37</v>
      </c>
      <c r="D260" s="38"/>
      <c r="E260" s="22">
        <f t="shared" ref="E260:P260" si="26">E248+E258</f>
        <v>55.629999999999995</v>
      </c>
      <c r="F260" s="22">
        <f t="shared" si="26"/>
        <v>37.42</v>
      </c>
      <c r="G260" s="22">
        <f t="shared" si="26"/>
        <v>200.14999999999998</v>
      </c>
      <c r="H260" s="22">
        <f t="shared" si="26"/>
        <v>1364.38</v>
      </c>
      <c r="I260" s="22">
        <f t="shared" si="26"/>
        <v>1.3</v>
      </c>
      <c r="J260" s="22">
        <f t="shared" si="26"/>
        <v>26.759999999999998</v>
      </c>
      <c r="K260" s="22">
        <f t="shared" si="26"/>
        <v>186.16</v>
      </c>
      <c r="L260" s="22">
        <f t="shared" si="26"/>
        <v>4.42</v>
      </c>
      <c r="M260" s="22">
        <f t="shared" si="26"/>
        <v>386.69000000000005</v>
      </c>
      <c r="N260" s="22">
        <f t="shared" si="26"/>
        <v>683.34</v>
      </c>
      <c r="O260" s="22">
        <f t="shared" si="26"/>
        <v>153.64000000000001</v>
      </c>
      <c r="P260" s="22">
        <f t="shared" si="26"/>
        <v>12.68</v>
      </c>
    </row>
    <row r="263" spans="1:16" x14ac:dyDescent="0.25">
      <c r="P263">
        <v>10</v>
      </c>
    </row>
    <row r="264" spans="1:16" x14ac:dyDescent="0.25">
      <c r="A264" s="3" t="s">
        <v>1</v>
      </c>
      <c r="B264" s="44" t="s">
        <v>2</v>
      </c>
      <c r="C264" s="45" t="s">
        <v>3</v>
      </c>
      <c r="D264" s="4" t="s">
        <v>4</v>
      </c>
      <c r="E264" s="5" t="s">
        <v>5</v>
      </c>
      <c r="F264" s="6"/>
      <c r="G264" s="7"/>
      <c r="H264" s="8" t="s">
        <v>6</v>
      </c>
      <c r="I264" s="30"/>
      <c r="J264" s="6" t="s">
        <v>7</v>
      </c>
      <c r="K264" s="6"/>
      <c r="L264" s="7"/>
      <c r="M264" s="10" t="s">
        <v>8</v>
      </c>
      <c r="N264" s="6"/>
      <c r="O264" s="6"/>
      <c r="P264" s="7"/>
    </row>
    <row r="265" spans="1:16" x14ac:dyDescent="0.25">
      <c r="A265" s="11" t="s">
        <v>9</v>
      </c>
      <c r="B265" s="46" t="s">
        <v>10</v>
      </c>
      <c r="C265" s="46"/>
      <c r="D265" s="12" t="s">
        <v>11</v>
      </c>
      <c r="E265" s="13" t="s">
        <v>12</v>
      </c>
      <c r="F265" s="13" t="s">
        <v>13</v>
      </c>
      <c r="G265" s="13" t="s">
        <v>14</v>
      </c>
      <c r="H265" s="12" t="s">
        <v>15</v>
      </c>
      <c r="I265" s="13" t="s">
        <v>16</v>
      </c>
      <c r="J265" s="13" t="s">
        <v>17</v>
      </c>
      <c r="K265" s="13" t="s">
        <v>18</v>
      </c>
      <c r="L265" s="13" t="s">
        <v>19</v>
      </c>
      <c r="M265" s="13" t="s">
        <v>20</v>
      </c>
      <c r="N265" s="13" t="s">
        <v>21</v>
      </c>
      <c r="O265" s="13" t="s">
        <v>22</v>
      </c>
      <c r="P265" s="13" t="s">
        <v>23</v>
      </c>
    </row>
    <row r="266" spans="1:16" x14ac:dyDescent="0.25">
      <c r="A266" s="13">
        <v>1</v>
      </c>
      <c r="B266" s="13">
        <v>2</v>
      </c>
      <c r="C266" s="13">
        <v>3</v>
      </c>
      <c r="D266" s="13">
        <v>4</v>
      </c>
      <c r="E266" s="13">
        <v>5</v>
      </c>
      <c r="F266" s="13">
        <v>6</v>
      </c>
      <c r="G266" s="13">
        <v>7</v>
      </c>
      <c r="H266" s="13">
        <v>8</v>
      </c>
      <c r="I266" s="13">
        <v>9</v>
      </c>
      <c r="J266" s="13">
        <v>10</v>
      </c>
      <c r="K266" s="13">
        <v>11</v>
      </c>
      <c r="L266" s="13">
        <v>12</v>
      </c>
      <c r="M266" s="13">
        <v>13</v>
      </c>
      <c r="N266" s="13">
        <v>14</v>
      </c>
      <c r="O266" s="13">
        <v>15</v>
      </c>
      <c r="P266" s="13">
        <v>16</v>
      </c>
    </row>
    <row r="268" spans="1:16" x14ac:dyDescent="0.25">
      <c r="C268" s="14" t="s">
        <v>43</v>
      </c>
    </row>
    <row r="269" spans="1:16" x14ac:dyDescent="0.25"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x14ac:dyDescent="0.25">
      <c r="B270" s="14" t="s">
        <v>26</v>
      </c>
      <c r="C270" s="1"/>
    </row>
    <row r="271" spans="1:16" x14ac:dyDescent="0.25">
      <c r="A271" s="4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x14ac:dyDescent="0.25">
      <c r="A272" s="24" t="s">
        <v>27</v>
      </c>
      <c r="B272" s="48" t="s">
        <v>164</v>
      </c>
      <c r="C272" s="16" t="s">
        <v>165</v>
      </c>
      <c r="D272" s="18" t="s">
        <v>169</v>
      </c>
      <c r="E272" s="19">
        <v>9.2799999999999994</v>
      </c>
      <c r="F272" s="19">
        <v>8.26</v>
      </c>
      <c r="G272" s="19">
        <v>45.1</v>
      </c>
      <c r="H272" s="19">
        <v>291.82</v>
      </c>
      <c r="I272" s="19">
        <v>0.17</v>
      </c>
      <c r="J272" s="19">
        <v>2.11</v>
      </c>
      <c r="K272" s="19">
        <v>48.51</v>
      </c>
      <c r="L272" s="19">
        <v>0.95</v>
      </c>
      <c r="M272" s="19">
        <v>173.4</v>
      </c>
      <c r="N272" s="19">
        <v>241.81</v>
      </c>
      <c r="O272" s="19">
        <v>47.02</v>
      </c>
      <c r="P272" s="19">
        <v>2.35</v>
      </c>
    </row>
    <row r="273" spans="1:16" x14ac:dyDescent="0.25">
      <c r="A273" s="15" t="s">
        <v>28</v>
      </c>
      <c r="B273" s="25" t="s">
        <v>132</v>
      </c>
      <c r="C273" s="25" t="s">
        <v>166</v>
      </c>
      <c r="D273" s="18">
        <v>20</v>
      </c>
      <c r="E273" s="19">
        <v>0.16</v>
      </c>
      <c r="F273" s="19">
        <v>14.5</v>
      </c>
      <c r="G273" s="19">
        <v>0.26</v>
      </c>
      <c r="H273" s="19">
        <v>132.19999999999999</v>
      </c>
      <c r="I273" s="19">
        <v>0</v>
      </c>
      <c r="J273" s="19">
        <v>0</v>
      </c>
      <c r="K273" s="19">
        <v>8</v>
      </c>
      <c r="L273" s="19">
        <v>0.02</v>
      </c>
      <c r="M273" s="19">
        <v>0.48</v>
      </c>
      <c r="N273" s="19">
        <v>1.8</v>
      </c>
      <c r="O273" s="19">
        <v>0</v>
      </c>
      <c r="P273" s="19">
        <v>0.01</v>
      </c>
    </row>
    <row r="274" spans="1:16" x14ac:dyDescent="0.25">
      <c r="A274" s="15" t="s">
        <v>29</v>
      </c>
      <c r="B274" s="15" t="s">
        <v>80</v>
      </c>
      <c r="C274" s="16" t="s">
        <v>71</v>
      </c>
      <c r="D274" s="20">
        <v>200</v>
      </c>
      <c r="E274" s="15">
        <v>0.2</v>
      </c>
      <c r="F274" s="15">
        <v>0.1</v>
      </c>
      <c r="G274" s="15">
        <v>9.3000000000000007</v>
      </c>
      <c r="H274" s="15">
        <v>38</v>
      </c>
      <c r="I274" s="15">
        <v>0</v>
      </c>
      <c r="J274" s="15">
        <v>0</v>
      </c>
      <c r="K274" s="15">
        <v>0</v>
      </c>
      <c r="L274" s="15">
        <v>0</v>
      </c>
      <c r="M274" s="15">
        <v>5.0999999999999996</v>
      </c>
      <c r="N274" s="15">
        <v>7.7</v>
      </c>
      <c r="O274" s="15">
        <v>4.2</v>
      </c>
      <c r="P274" s="15">
        <v>0.82</v>
      </c>
    </row>
    <row r="275" spans="1:16" x14ac:dyDescent="0.25">
      <c r="A275" s="15" t="s">
        <v>30</v>
      </c>
      <c r="B275" s="15"/>
      <c r="C275" s="16" t="s">
        <v>68</v>
      </c>
      <c r="D275" s="20">
        <v>50</v>
      </c>
      <c r="E275" s="19">
        <v>3.94</v>
      </c>
      <c r="F275" s="19">
        <v>0.4</v>
      </c>
      <c r="G275" s="19">
        <v>26.6</v>
      </c>
      <c r="H275" s="19">
        <v>129.4</v>
      </c>
      <c r="I275" s="19">
        <v>0.06</v>
      </c>
      <c r="J275" s="19">
        <v>0</v>
      </c>
      <c r="K275" s="19">
        <v>0</v>
      </c>
      <c r="L275" s="19">
        <v>0</v>
      </c>
      <c r="M275" s="19">
        <v>10</v>
      </c>
      <c r="N275" s="19">
        <v>32</v>
      </c>
      <c r="O275" s="19">
        <v>7</v>
      </c>
      <c r="P275" s="19">
        <v>0.6</v>
      </c>
    </row>
    <row r="276" spans="1:16" x14ac:dyDescent="0.25">
      <c r="A276" s="15" t="s">
        <v>31</v>
      </c>
      <c r="B276" s="15"/>
      <c r="C276" s="16" t="s">
        <v>69</v>
      </c>
      <c r="D276" s="20">
        <v>25</v>
      </c>
      <c r="E276" s="19">
        <v>1.87</v>
      </c>
      <c r="F276" s="19">
        <v>0.27</v>
      </c>
      <c r="G276" s="19">
        <v>12.12</v>
      </c>
      <c r="H276" s="19">
        <v>59.5</v>
      </c>
      <c r="I276" s="19">
        <v>0.38</v>
      </c>
      <c r="J276" s="19">
        <v>0</v>
      </c>
      <c r="K276" s="19">
        <v>0</v>
      </c>
      <c r="L276" s="19">
        <v>0</v>
      </c>
      <c r="M276" s="19">
        <v>9.57</v>
      </c>
      <c r="N276" s="19">
        <v>44.2</v>
      </c>
      <c r="O276" s="19">
        <v>13.45</v>
      </c>
      <c r="P276" s="19">
        <v>0.75</v>
      </c>
    </row>
    <row r="277" spans="1:16" x14ac:dyDescent="0.25">
      <c r="A277" s="20"/>
      <c r="B277" s="20"/>
      <c r="C277" s="43" t="s">
        <v>33</v>
      </c>
      <c r="D277" s="20">
        <v>550</v>
      </c>
      <c r="E277" s="20">
        <f>SUM(E272:E276)</f>
        <v>15.45</v>
      </c>
      <c r="F277" s="20">
        <f t="shared" ref="F277:P277" si="27">SUM(F272:F276)</f>
        <v>23.529999999999998</v>
      </c>
      <c r="G277" s="20">
        <f t="shared" si="27"/>
        <v>93.38</v>
      </c>
      <c r="H277" s="20">
        <f t="shared" si="27"/>
        <v>650.91999999999996</v>
      </c>
      <c r="I277" s="20">
        <f t="shared" si="27"/>
        <v>0.61</v>
      </c>
      <c r="J277" s="20">
        <f t="shared" si="27"/>
        <v>2.11</v>
      </c>
      <c r="K277" s="20">
        <f t="shared" si="27"/>
        <v>56.51</v>
      </c>
      <c r="L277" s="20">
        <f t="shared" si="27"/>
        <v>0.97</v>
      </c>
      <c r="M277" s="20">
        <f t="shared" si="27"/>
        <v>198.54999999999998</v>
      </c>
      <c r="N277" s="20">
        <f t="shared" si="27"/>
        <v>327.51</v>
      </c>
      <c r="O277" s="20">
        <f t="shared" si="27"/>
        <v>71.67</v>
      </c>
      <c r="P277" s="20">
        <f t="shared" si="27"/>
        <v>4.5299999999999994</v>
      </c>
    </row>
    <row r="278" spans="1:16" x14ac:dyDescent="0.25">
      <c r="A278" s="35"/>
      <c r="B278" s="60" t="s">
        <v>74</v>
      </c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x14ac:dyDescent="0.25">
      <c r="A279" s="24" t="s">
        <v>27</v>
      </c>
      <c r="B279" s="40" t="s">
        <v>88</v>
      </c>
      <c r="C279" s="25" t="s">
        <v>167</v>
      </c>
      <c r="D279" s="18">
        <v>60</v>
      </c>
      <c r="E279" s="19">
        <v>0.42</v>
      </c>
      <c r="F279" s="19">
        <v>0.06</v>
      </c>
      <c r="G279" s="19">
        <v>1.1399999999999999</v>
      </c>
      <c r="H279" s="19">
        <v>6.6</v>
      </c>
      <c r="I279" s="19">
        <v>0.02</v>
      </c>
      <c r="J279" s="19">
        <v>2.1</v>
      </c>
      <c r="K279" s="19">
        <v>0</v>
      </c>
      <c r="L279" s="19">
        <v>0.06</v>
      </c>
      <c r="M279" s="19">
        <v>10.68</v>
      </c>
      <c r="N279" s="19">
        <v>18.18</v>
      </c>
      <c r="O279" s="19">
        <v>8.4600000000000009</v>
      </c>
      <c r="P279" s="19">
        <v>0.31</v>
      </c>
    </row>
    <row r="280" spans="1:16" x14ac:dyDescent="0.25">
      <c r="A280" s="24" t="s">
        <v>28</v>
      </c>
      <c r="B280" s="19" t="s">
        <v>110</v>
      </c>
      <c r="C280" s="25" t="s">
        <v>111</v>
      </c>
      <c r="D280" s="18" t="s">
        <v>169</v>
      </c>
      <c r="E280" s="19">
        <v>1.85</v>
      </c>
      <c r="F280" s="19">
        <v>4.43</v>
      </c>
      <c r="G280" s="19">
        <v>6.95</v>
      </c>
      <c r="H280" s="19">
        <v>75</v>
      </c>
      <c r="I280" s="19">
        <v>0.04</v>
      </c>
      <c r="J280" s="19">
        <v>8</v>
      </c>
      <c r="K280" s="19">
        <v>0</v>
      </c>
      <c r="L280" s="19">
        <v>2.35</v>
      </c>
      <c r="M280" s="19">
        <v>36.75</v>
      </c>
      <c r="N280" s="19">
        <v>49</v>
      </c>
      <c r="O280" s="19">
        <v>23.25</v>
      </c>
      <c r="P280" s="19">
        <v>1.1000000000000001</v>
      </c>
    </row>
    <row r="281" spans="1:16" x14ac:dyDescent="0.25">
      <c r="A281" s="24" t="s">
        <v>29</v>
      </c>
      <c r="B281" s="40" t="s">
        <v>75</v>
      </c>
      <c r="C281" s="25" t="s">
        <v>168</v>
      </c>
      <c r="D281" s="18">
        <v>120</v>
      </c>
      <c r="E281" s="19">
        <v>10.45</v>
      </c>
      <c r="F281" s="19">
        <v>10.95</v>
      </c>
      <c r="G281" s="19">
        <v>7.27</v>
      </c>
      <c r="H281" s="19">
        <v>169.49</v>
      </c>
      <c r="I281" s="19">
        <v>0.04</v>
      </c>
      <c r="J281" s="19">
        <v>0.6</v>
      </c>
      <c r="K281" s="19">
        <v>10</v>
      </c>
      <c r="L281" s="19">
        <v>0.49</v>
      </c>
      <c r="M281" s="19">
        <v>9.65</v>
      </c>
      <c r="N281" s="19">
        <v>75.95</v>
      </c>
      <c r="O281" s="19">
        <v>16.37</v>
      </c>
      <c r="P281" s="19">
        <v>0.75</v>
      </c>
    </row>
    <row r="282" spans="1:16" x14ac:dyDescent="0.25">
      <c r="A282" s="13" t="s">
        <v>30</v>
      </c>
      <c r="B282" s="15" t="s">
        <v>114</v>
      </c>
      <c r="C282" s="25" t="s">
        <v>115</v>
      </c>
      <c r="D282" s="18">
        <v>180</v>
      </c>
      <c r="E282" s="19">
        <v>8.0299999999999994</v>
      </c>
      <c r="F282" s="19">
        <v>6.91</v>
      </c>
      <c r="G282" s="19">
        <v>28.98</v>
      </c>
      <c r="H282" s="19">
        <v>210.06</v>
      </c>
      <c r="I282" s="19">
        <v>0.17</v>
      </c>
      <c r="J282" s="19">
        <v>0.54</v>
      </c>
      <c r="K282" s="19">
        <v>34.380000000000003</v>
      </c>
      <c r="L282" s="19">
        <v>0.4</v>
      </c>
      <c r="M282" s="19">
        <v>104.04</v>
      </c>
      <c r="N282" s="19">
        <v>200.34</v>
      </c>
      <c r="O282" s="19">
        <v>99.9</v>
      </c>
      <c r="P282" s="19">
        <v>3.08</v>
      </c>
    </row>
    <row r="283" spans="1:16" x14ac:dyDescent="0.25">
      <c r="A283" s="24" t="s">
        <v>31</v>
      </c>
      <c r="B283" s="19" t="s">
        <v>81</v>
      </c>
      <c r="C283" s="25" t="s">
        <v>67</v>
      </c>
      <c r="D283" s="18">
        <v>200</v>
      </c>
      <c r="E283" s="19">
        <v>1.4</v>
      </c>
      <c r="F283" s="19">
        <v>1.2</v>
      </c>
      <c r="G283" s="19">
        <v>11.4</v>
      </c>
      <c r="H283" s="19">
        <v>63</v>
      </c>
      <c r="I283" s="19">
        <v>0.02</v>
      </c>
      <c r="J283" s="19">
        <v>0.3</v>
      </c>
      <c r="K283" s="19">
        <v>9.5</v>
      </c>
      <c r="L283" s="19">
        <v>0</v>
      </c>
      <c r="M283" s="19">
        <v>54.3</v>
      </c>
      <c r="N283" s="19">
        <v>38.299999999999997</v>
      </c>
      <c r="O283" s="19">
        <v>6.3</v>
      </c>
      <c r="P283" s="19">
        <v>7.0000000000000007E-2</v>
      </c>
    </row>
    <row r="284" spans="1:16" x14ac:dyDescent="0.25">
      <c r="A284" s="24" t="s">
        <v>32</v>
      </c>
      <c r="B284" s="13"/>
      <c r="C284" s="16" t="s">
        <v>68</v>
      </c>
      <c r="D284" s="18">
        <v>50</v>
      </c>
      <c r="E284" s="19">
        <v>3.94</v>
      </c>
      <c r="F284" s="19">
        <v>0.4</v>
      </c>
      <c r="G284" s="19">
        <v>26.6</v>
      </c>
      <c r="H284" s="19">
        <v>129.4</v>
      </c>
      <c r="I284" s="19">
        <v>0.06</v>
      </c>
      <c r="J284" s="19">
        <v>0</v>
      </c>
      <c r="K284" s="19">
        <v>0</v>
      </c>
      <c r="L284" s="19">
        <v>0</v>
      </c>
      <c r="M284" s="19">
        <v>10</v>
      </c>
      <c r="N284" s="19">
        <v>32</v>
      </c>
      <c r="O284" s="19">
        <v>7</v>
      </c>
      <c r="P284" s="19">
        <v>0.6</v>
      </c>
    </row>
    <row r="285" spans="1:16" x14ac:dyDescent="0.25">
      <c r="A285" s="13" t="s">
        <v>35</v>
      </c>
      <c r="B285" s="13"/>
      <c r="C285" s="16" t="s">
        <v>69</v>
      </c>
      <c r="D285" s="18">
        <v>50</v>
      </c>
      <c r="E285" s="19">
        <v>3.74</v>
      </c>
      <c r="F285" s="19">
        <v>0.54</v>
      </c>
      <c r="G285" s="19">
        <v>24.24</v>
      </c>
      <c r="H285" s="19">
        <v>119</v>
      </c>
      <c r="I285" s="19">
        <v>0.76</v>
      </c>
      <c r="J285" s="19">
        <v>0</v>
      </c>
      <c r="K285" s="19">
        <v>0</v>
      </c>
      <c r="L285" s="19">
        <v>0</v>
      </c>
      <c r="M285" s="19">
        <v>19.14</v>
      </c>
      <c r="N285" s="19">
        <v>88.4</v>
      </c>
      <c r="O285" s="19">
        <v>26.9</v>
      </c>
      <c r="P285" s="19">
        <v>1.5</v>
      </c>
    </row>
    <row r="286" spans="1:16" x14ac:dyDescent="0.25">
      <c r="A286" s="13"/>
      <c r="B286" s="13"/>
      <c r="C286" s="49" t="s">
        <v>36</v>
      </c>
      <c r="D286" s="22">
        <v>915</v>
      </c>
      <c r="E286" s="22">
        <f>SUM(E279:E285)</f>
        <v>29.83</v>
      </c>
      <c r="F286" s="22">
        <f t="shared" ref="F286:P286" si="28">SUM(F279:F285)</f>
        <v>24.489999999999995</v>
      </c>
      <c r="G286" s="22">
        <f t="shared" si="28"/>
        <v>106.58</v>
      </c>
      <c r="H286" s="22">
        <f t="shared" si="28"/>
        <v>772.55</v>
      </c>
      <c r="I286" s="22">
        <f t="shared" si="28"/>
        <v>1.1100000000000001</v>
      </c>
      <c r="J286" s="22">
        <f t="shared" si="28"/>
        <v>11.54</v>
      </c>
      <c r="K286" s="22">
        <f t="shared" si="28"/>
        <v>53.88</v>
      </c>
      <c r="L286" s="22">
        <f t="shared" si="28"/>
        <v>3.3000000000000003</v>
      </c>
      <c r="M286" s="22">
        <f t="shared" si="28"/>
        <v>244.56</v>
      </c>
      <c r="N286" s="22">
        <f t="shared" si="28"/>
        <v>502.17000000000007</v>
      </c>
      <c r="O286" s="22">
        <f t="shared" si="28"/>
        <v>188.18000000000004</v>
      </c>
      <c r="P286" s="22">
        <f t="shared" si="28"/>
        <v>7.41</v>
      </c>
    </row>
    <row r="287" spans="1:16" x14ac:dyDescent="0.25"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x14ac:dyDescent="0.25">
      <c r="A288" s="13"/>
      <c r="B288" s="27"/>
      <c r="C288" s="29" t="s">
        <v>37</v>
      </c>
      <c r="D288" s="38"/>
      <c r="E288" s="22">
        <f>E277+E286</f>
        <v>45.28</v>
      </c>
      <c r="F288" s="22">
        <f t="shared" ref="F288:O288" si="29">F277+F286</f>
        <v>48.019999999999996</v>
      </c>
      <c r="G288" s="22">
        <f t="shared" si="29"/>
        <v>199.95999999999998</v>
      </c>
      <c r="H288" s="22">
        <f t="shared" si="29"/>
        <v>1423.4699999999998</v>
      </c>
      <c r="I288" s="22">
        <f t="shared" si="29"/>
        <v>1.7200000000000002</v>
      </c>
      <c r="J288" s="22">
        <f t="shared" si="29"/>
        <v>13.649999999999999</v>
      </c>
      <c r="K288" s="22">
        <f t="shared" si="29"/>
        <v>110.39</v>
      </c>
      <c r="L288" s="22">
        <f t="shared" si="29"/>
        <v>4.2700000000000005</v>
      </c>
      <c r="M288" s="22">
        <f t="shared" si="29"/>
        <v>443.11</v>
      </c>
      <c r="N288" s="22">
        <f t="shared" si="29"/>
        <v>829.68000000000006</v>
      </c>
      <c r="O288" s="22">
        <f t="shared" si="29"/>
        <v>259.85000000000002</v>
      </c>
      <c r="P288" s="22">
        <f>P277+P286</f>
        <v>11.94</v>
      </c>
    </row>
    <row r="289" spans="1:17" x14ac:dyDescent="0.25"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1" spans="1:17" x14ac:dyDescent="0.25">
      <c r="A291" s="1"/>
      <c r="P291">
        <v>11</v>
      </c>
    </row>
    <row r="293" spans="1:17" s="71" customFormat="1" x14ac:dyDescent="0.25">
      <c r="A293"/>
      <c r="B293"/>
      <c r="C293" s="1"/>
      <c r="D293"/>
      <c r="E293"/>
      <c r="F293"/>
      <c r="G293"/>
      <c r="H293"/>
      <c r="I293"/>
      <c r="J293"/>
      <c r="K293"/>
      <c r="L293"/>
      <c r="M293"/>
      <c r="N293"/>
      <c r="O293"/>
      <c r="P293"/>
    </row>
    <row r="294" spans="1:17" x14ac:dyDescent="0.25">
      <c r="C294" s="1"/>
      <c r="D294" s="1" t="s">
        <v>49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7" x14ac:dyDescent="0.25"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73"/>
    </row>
    <row r="296" spans="1:17" x14ac:dyDescent="0.25">
      <c r="C296" s="1"/>
      <c r="D296" s="5" t="s">
        <v>5</v>
      </c>
      <c r="E296" s="6"/>
      <c r="F296" s="7"/>
      <c r="G296" s="8" t="s">
        <v>6</v>
      </c>
      <c r="H296" s="30"/>
      <c r="I296" s="6" t="s">
        <v>7</v>
      </c>
      <c r="J296" s="6"/>
      <c r="K296" s="7"/>
      <c r="L296" s="10" t="s">
        <v>8</v>
      </c>
      <c r="M296" s="6"/>
      <c r="N296" s="6"/>
      <c r="O296" s="6"/>
      <c r="P296" s="50"/>
    </row>
    <row r="297" spans="1:17" x14ac:dyDescent="0.25">
      <c r="C297" s="1"/>
      <c r="D297" s="13" t="s">
        <v>12</v>
      </c>
      <c r="E297" s="13" t="s">
        <v>13</v>
      </c>
      <c r="F297" s="13" t="s">
        <v>14</v>
      </c>
      <c r="G297" s="12" t="s">
        <v>15</v>
      </c>
      <c r="H297" s="13" t="s">
        <v>16</v>
      </c>
      <c r="I297" s="13" t="s">
        <v>17</v>
      </c>
      <c r="J297" s="13" t="s">
        <v>18</v>
      </c>
      <c r="K297" s="13" t="s">
        <v>19</v>
      </c>
      <c r="L297" s="13" t="s">
        <v>20</v>
      </c>
      <c r="M297" s="13" t="s">
        <v>21</v>
      </c>
      <c r="N297" s="13" t="s">
        <v>22</v>
      </c>
      <c r="O297" s="51" t="s">
        <v>23</v>
      </c>
      <c r="P297" s="52"/>
    </row>
    <row r="298" spans="1:17" x14ac:dyDescent="0.25">
      <c r="C298" s="14"/>
      <c r="D298" s="4">
        <v>5</v>
      </c>
      <c r="E298" s="4">
        <v>6</v>
      </c>
      <c r="F298" s="4">
        <v>7</v>
      </c>
      <c r="G298" s="4">
        <v>8</v>
      </c>
      <c r="H298" s="4">
        <v>9</v>
      </c>
      <c r="I298" s="4">
        <v>10</v>
      </c>
      <c r="J298" s="4">
        <v>11</v>
      </c>
      <c r="K298" s="4">
        <v>12</v>
      </c>
      <c r="L298" s="4">
        <v>13</v>
      </c>
      <c r="M298" s="4">
        <v>14</v>
      </c>
      <c r="N298" s="4">
        <v>15</v>
      </c>
      <c r="O298" s="8">
        <v>16</v>
      </c>
      <c r="P298" s="52"/>
    </row>
    <row r="299" spans="1:17" x14ac:dyDescent="0.25">
      <c r="C299" s="53" t="s">
        <v>50</v>
      </c>
      <c r="D299" s="15">
        <f t="shared" ref="D299:O299" si="30">E28</f>
        <v>49.39</v>
      </c>
      <c r="E299" s="15">
        <f t="shared" si="30"/>
        <v>42.589999999999996</v>
      </c>
      <c r="F299" s="15">
        <f t="shared" si="30"/>
        <v>223.31</v>
      </c>
      <c r="G299" s="15">
        <f t="shared" si="30"/>
        <v>1485.47</v>
      </c>
      <c r="H299" s="15">
        <f t="shared" si="30"/>
        <v>2.06</v>
      </c>
      <c r="I299" s="15">
        <f t="shared" si="30"/>
        <v>12.45</v>
      </c>
      <c r="J299" s="15">
        <f t="shared" si="30"/>
        <v>209.65</v>
      </c>
      <c r="K299" s="15">
        <f t="shared" si="30"/>
        <v>3.9</v>
      </c>
      <c r="L299" s="15">
        <f t="shared" si="30"/>
        <v>520.91000000000008</v>
      </c>
      <c r="M299" s="15">
        <f t="shared" si="30"/>
        <v>890.51</v>
      </c>
      <c r="N299" s="15">
        <f t="shared" si="30"/>
        <v>297.14</v>
      </c>
      <c r="O299" s="15">
        <f t="shared" si="30"/>
        <v>11.620000000000001</v>
      </c>
      <c r="P299" s="54"/>
    </row>
    <row r="300" spans="1:17" x14ac:dyDescent="0.25">
      <c r="C300" s="53" t="s">
        <v>51</v>
      </c>
      <c r="D300" s="55">
        <f t="shared" ref="D300:O300" si="31">E55</f>
        <v>50.76</v>
      </c>
      <c r="E300" s="55">
        <f t="shared" si="31"/>
        <v>45</v>
      </c>
      <c r="F300" s="55">
        <f t="shared" si="31"/>
        <v>207.17</v>
      </c>
      <c r="G300" s="55">
        <f t="shared" si="31"/>
        <v>1448.1999999999998</v>
      </c>
      <c r="H300" s="55">
        <f t="shared" si="31"/>
        <v>1.34</v>
      </c>
      <c r="I300" s="55">
        <f t="shared" si="31"/>
        <v>20.25</v>
      </c>
      <c r="J300" s="55">
        <f t="shared" si="31"/>
        <v>92.6</v>
      </c>
      <c r="K300" s="55">
        <f t="shared" si="31"/>
        <v>10.07</v>
      </c>
      <c r="L300" s="55">
        <f t="shared" si="31"/>
        <v>217.38</v>
      </c>
      <c r="M300" s="55">
        <f t="shared" si="31"/>
        <v>659.59000000000015</v>
      </c>
      <c r="N300" s="55">
        <f t="shared" si="31"/>
        <v>190.76999999999998</v>
      </c>
      <c r="O300" s="55">
        <f t="shared" si="31"/>
        <v>9.23</v>
      </c>
      <c r="P300" s="56"/>
    </row>
    <row r="301" spans="1:17" x14ac:dyDescent="0.25">
      <c r="C301" s="53" t="s">
        <v>52</v>
      </c>
      <c r="D301" s="55">
        <f t="shared" ref="D301:O301" si="32">E82</f>
        <v>52</v>
      </c>
      <c r="E301" s="55">
        <f t="shared" si="32"/>
        <v>44.76</v>
      </c>
      <c r="F301" s="55">
        <f t="shared" si="32"/>
        <v>223.43</v>
      </c>
      <c r="G301" s="55">
        <f t="shared" si="32"/>
        <v>1521.82</v>
      </c>
      <c r="H301" s="55">
        <f t="shared" si="32"/>
        <v>2.2000000000000002</v>
      </c>
      <c r="I301" s="55">
        <f t="shared" si="32"/>
        <v>11.12</v>
      </c>
      <c r="J301" s="55">
        <f t="shared" si="32"/>
        <v>229.59</v>
      </c>
      <c r="K301" s="55">
        <f t="shared" si="32"/>
        <v>3.7699999999999996</v>
      </c>
      <c r="L301" s="55">
        <f t="shared" si="32"/>
        <v>615.80999999999995</v>
      </c>
      <c r="M301" s="55">
        <f t="shared" si="32"/>
        <v>989.01</v>
      </c>
      <c r="N301" s="55">
        <f t="shared" si="32"/>
        <v>311.08000000000004</v>
      </c>
      <c r="O301" s="55">
        <f t="shared" si="32"/>
        <v>12.7</v>
      </c>
      <c r="P301" s="56"/>
    </row>
    <row r="302" spans="1:17" x14ac:dyDescent="0.25">
      <c r="C302" s="57" t="s">
        <v>53</v>
      </c>
      <c r="D302" s="55">
        <f t="shared" ref="D302:O302" si="33">E109</f>
        <v>55.36</v>
      </c>
      <c r="E302" s="55">
        <f t="shared" si="33"/>
        <v>58.32</v>
      </c>
      <c r="F302" s="55">
        <f t="shared" si="33"/>
        <v>165.20999999999998</v>
      </c>
      <c r="G302" s="55">
        <f t="shared" si="33"/>
        <v>1416.4</v>
      </c>
      <c r="H302" s="55">
        <f t="shared" si="33"/>
        <v>1.6300000000000001</v>
      </c>
      <c r="I302" s="55">
        <f t="shared" si="33"/>
        <v>35.53</v>
      </c>
      <c r="J302" s="55">
        <f t="shared" si="33"/>
        <v>458.69</v>
      </c>
      <c r="K302" s="55">
        <f t="shared" si="33"/>
        <v>6.2200000000000006</v>
      </c>
      <c r="L302" s="55">
        <f t="shared" si="33"/>
        <v>323.74</v>
      </c>
      <c r="M302" s="55">
        <f t="shared" si="33"/>
        <v>921.71</v>
      </c>
      <c r="N302" s="55">
        <f t="shared" si="33"/>
        <v>202.07999999999998</v>
      </c>
      <c r="O302" s="55">
        <f t="shared" si="33"/>
        <v>12.8</v>
      </c>
      <c r="P302" s="56"/>
    </row>
    <row r="303" spans="1:17" x14ac:dyDescent="0.25">
      <c r="B303" s="1"/>
      <c r="C303" s="57" t="s">
        <v>54</v>
      </c>
      <c r="D303" s="55">
        <f t="shared" ref="D303:O303" si="34">E136</f>
        <v>47.51</v>
      </c>
      <c r="E303" s="55">
        <f t="shared" si="34"/>
        <v>47.93</v>
      </c>
      <c r="F303" s="55">
        <f t="shared" si="34"/>
        <v>222.63</v>
      </c>
      <c r="G303" s="55">
        <f t="shared" si="34"/>
        <v>1527.55</v>
      </c>
      <c r="H303" s="55">
        <f t="shared" si="34"/>
        <v>2.0500000000000003</v>
      </c>
      <c r="I303" s="55">
        <f t="shared" si="34"/>
        <v>15.43</v>
      </c>
      <c r="J303" s="55">
        <f t="shared" si="34"/>
        <v>130.31</v>
      </c>
      <c r="K303" s="55">
        <f t="shared" si="34"/>
        <v>3.88</v>
      </c>
      <c r="L303" s="55">
        <f t="shared" si="34"/>
        <v>361.63</v>
      </c>
      <c r="M303" s="55">
        <f t="shared" si="34"/>
        <v>734.33999999999992</v>
      </c>
      <c r="N303" s="55">
        <f t="shared" si="34"/>
        <v>190.82</v>
      </c>
      <c r="O303" s="55">
        <f t="shared" si="34"/>
        <v>9.9899999999999984</v>
      </c>
      <c r="P303" s="56"/>
    </row>
    <row r="304" spans="1:17" x14ac:dyDescent="0.25">
      <c r="B304" s="1"/>
      <c r="C304" s="57" t="s">
        <v>55</v>
      </c>
      <c r="D304" s="55">
        <f t="shared" ref="D304:O304" si="35">E168</f>
        <v>47.46</v>
      </c>
      <c r="E304" s="55">
        <f t="shared" si="35"/>
        <v>44.24</v>
      </c>
      <c r="F304" s="55">
        <f t="shared" si="35"/>
        <v>209.38</v>
      </c>
      <c r="G304" s="55">
        <f t="shared" si="35"/>
        <v>1436.79</v>
      </c>
      <c r="H304" s="55">
        <f t="shared" si="35"/>
        <v>2</v>
      </c>
      <c r="I304" s="55">
        <f t="shared" si="35"/>
        <v>12.509999999999998</v>
      </c>
      <c r="J304" s="55">
        <f t="shared" si="35"/>
        <v>216.54000000000002</v>
      </c>
      <c r="K304" s="55">
        <f t="shared" si="35"/>
        <v>5.66</v>
      </c>
      <c r="L304" s="55">
        <f t="shared" si="35"/>
        <v>506.49</v>
      </c>
      <c r="M304" s="55">
        <f t="shared" si="35"/>
        <v>752.45</v>
      </c>
      <c r="N304" s="55">
        <f t="shared" si="35"/>
        <v>175.14</v>
      </c>
      <c r="O304" s="55">
        <f t="shared" si="35"/>
        <v>9.129999999999999</v>
      </c>
      <c r="P304" s="56"/>
    </row>
    <row r="305" spans="1:17" x14ac:dyDescent="0.25">
      <c r="A305" s="47"/>
      <c r="B305" s="1"/>
      <c r="C305" s="57" t="s">
        <v>95</v>
      </c>
      <c r="D305" s="55">
        <f t="shared" ref="D305:O305" si="36">E199</f>
        <v>48.320000000000007</v>
      </c>
      <c r="E305" s="55">
        <f t="shared" si="36"/>
        <v>54.04</v>
      </c>
      <c r="F305" s="55">
        <f t="shared" si="36"/>
        <v>197.14999999999998</v>
      </c>
      <c r="G305" s="55">
        <f t="shared" si="36"/>
        <v>1479.15</v>
      </c>
      <c r="H305" s="55">
        <f t="shared" si="36"/>
        <v>1.3099999999999998</v>
      </c>
      <c r="I305" s="55">
        <f t="shared" si="36"/>
        <v>18.190000000000001</v>
      </c>
      <c r="J305" s="55">
        <f t="shared" si="36"/>
        <v>118.03</v>
      </c>
      <c r="K305" s="55">
        <f t="shared" si="36"/>
        <v>7.01</v>
      </c>
      <c r="L305" s="55">
        <f t="shared" si="36"/>
        <v>215.32999999999998</v>
      </c>
      <c r="M305" s="55">
        <f t="shared" si="36"/>
        <v>600.62</v>
      </c>
      <c r="N305" s="55">
        <f t="shared" si="36"/>
        <v>169.98</v>
      </c>
      <c r="O305" s="55">
        <f t="shared" si="36"/>
        <v>9.6699999999999982</v>
      </c>
      <c r="P305" s="56"/>
      <c r="Q305" s="33"/>
    </row>
    <row r="306" spans="1:17" x14ac:dyDescent="0.25">
      <c r="A306" s="1"/>
      <c r="B306" s="1"/>
      <c r="C306" s="57" t="s">
        <v>96</v>
      </c>
      <c r="D306" s="55">
        <f t="shared" ref="D306:O306" si="37">E230</f>
        <v>46.620000000000005</v>
      </c>
      <c r="E306" s="55">
        <f t="shared" si="37"/>
        <v>39.869999999999997</v>
      </c>
      <c r="F306" s="55">
        <f t="shared" si="37"/>
        <v>226.13</v>
      </c>
      <c r="G306" s="55">
        <f t="shared" si="37"/>
        <v>1466.53</v>
      </c>
      <c r="H306" s="55">
        <f t="shared" si="37"/>
        <v>2.02</v>
      </c>
      <c r="I306" s="55">
        <f t="shared" si="37"/>
        <v>16.39</v>
      </c>
      <c r="J306" s="55">
        <f t="shared" si="37"/>
        <v>228.18</v>
      </c>
      <c r="K306" s="55">
        <f t="shared" si="37"/>
        <v>303.36</v>
      </c>
      <c r="L306" s="55">
        <f t="shared" si="37"/>
        <v>584.36999999999989</v>
      </c>
      <c r="M306" s="55">
        <f t="shared" si="37"/>
        <v>1040.2600000000002</v>
      </c>
      <c r="N306" s="55">
        <f t="shared" si="37"/>
        <v>225.76000000000002</v>
      </c>
      <c r="O306" s="55">
        <f t="shared" si="37"/>
        <v>9.32</v>
      </c>
      <c r="P306" s="56"/>
    </row>
    <row r="307" spans="1:17" x14ac:dyDescent="0.25">
      <c r="A307" s="1"/>
      <c r="B307" s="1"/>
      <c r="C307" s="57" t="s">
        <v>58</v>
      </c>
      <c r="D307" s="55">
        <f>E260</f>
        <v>55.629999999999995</v>
      </c>
      <c r="E307" s="55">
        <f t="shared" ref="E307:O307" si="38">F260</f>
        <v>37.42</v>
      </c>
      <c r="F307" s="55">
        <f t="shared" si="38"/>
        <v>200.14999999999998</v>
      </c>
      <c r="G307" s="55">
        <f t="shared" si="38"/>
        <v>1364.38</v>
      </c>
      <c r="H307" s="55">
        <f t="shared" si="38"/>
        <v>1.3</v>
      </c>
      <c r="I307" s="55">
        <f t="shared" si="38"/>
        <v>26.759999999999998</v>
      </c>
      <c r="J307" s="55">
        <f t="shared" si="38"/>
        <v>186.16</v>
      </c>
      <c r="K307" s="55">
        <f t="shared" si="38"/>
        <v>4.42</v>
      </c>
      <c r="L307" s="55">
        <f t="shared" si="38"/>
        <v>386.69000000000005</v>
      </c>
      <c r="M307" s="55">
        <f t="shared" si="38"/>
        <v>683.34</v>
      </c>
      <c r="N307" s="55">
        <f t="shared" si="38"/>
        <v>153.64000000000001</v>
      </c>
      <c r="O307" s="55">
        <f t="shared" si="38"/>
        <v>12.68</v>
      </c>
      <c r="P307" s="56"/>
    </row>
    <row r="308" spans="1:17" x14ac:dyDescent="0.25">
      <c r="A308" s="1"/>
      <c r="B308" s="1"/>
      <c r="C308" s="57" t="s">
        <v>97</v>
      </c>
      <c r="D308" s="55">
        <f>E288</f>
        <v>45.28</v>
      </c>
      <c r="E308" s="55">
        <f t="shared" ref="E308:O308" si="39">F288</f>
        <v>48.019999999999996</v>
      </c>
      <c r="F308" s="55">
        <f t="shared" si="39"/>
        <v>199.95999999999998</v>
      </c>
      <c r="G308" s="55">
        <f t="shared" si="39"/>
        <v>1423.4699999999998</v>
      </c>
      <c r="H308" s="55">
        <f t="shared" si="39"/>
        <v>1.7200000000000002</v>
      </c>
      <c r="I308" s="55">
        <f t="shared" si="39"/>
        <v>13.649999999999999</v>
      </c>
      <c r="J308" s="55">
        <f t="shared" si="39"/>
        <v>110.39</v>
      </c>
      <c r="K308" s="55">
        <f t="shared" si="39"/>
        <v>4.2700000000000005</v>
      </c>
      <c r="L308" s="55">
        <f t="shared" si="39"/>
        <v>443.11</v>
      </c>
      <c r="M308" s="55">
        <f t="shared" si="39"/>
        <v>829.68000000000006</v>
      </c>
      <c r="N308" s="55">
        <f t="shared" si="39"/>
        <v>259.85000000000002</v>
      </c>
      <c r="O308" s="55">
        <f t="shared" si="39"/>
        <v>11.94</v>
      </c>
      <c r="P308" s="56"/>
    </row>
    <row r="309" spans="1:17" x14ac:dyDescent="0.25">
      <c r="A309" s="1"/>
      <c r="B309" s="1"/>
      <c r="C309" s="57" t="s">
        <v>46</v>
      </c>
      <c r="D309" s="55">
        <f t="shared" ref="D309:O309" si="40">SUM(D299:D308)</f>
        <v>498.32999999999993</v>
      </c>
      <c r="E309" s="55">
        <f t="shared" si="40"/>
        <v>462.19</v>
      </c>
      <c r="F309" s="55">
        <f t="shared" si="40"/>
        <v>2074.5200000000004</v>
      </c>
      <c r="G309" s="55">
        <f t="shared" si="40"/>
        <v>14569.76</v>
      </c>
      <c r="H309" s="55">
        <f t="shared" si="40"/>
        <v>17.630000000000003</v>
      </c>
      <c r="I309" s="55">
        <f t="shared" si="40"/>
        <v>182.28</v>
      </c>
      <c r="J309" s="55">
        <f t="shared" si="40"/>
        <v>1980.14</v>
      </c>
      <c r="K309" s="55">
        <f t="shared" si="40"/>
        <v>352.56</v>
      </c>
      <c r="L309" s="55">
        <f t="shared" si="40"/>
        <v>4175.46</v>
      </c>
      <c r="M309" s="55">
        <f t="shared" si="40"/>
        <v>8101.51</v>
      </c>
      <c r="N309" s="55">
        <f t="shared" si="40"/>
        <v>2176.2599999999998</v>
      </c>
      <c r="O309" s="55">
        <f t="shared" si="40"/>
        <v>109.07999999999998</v>
      </c>
      <c r="P309" s="58"/>
    </row>
    <row r="310" spans="1:17" x14ac:dyDescent="0.25">
      <c r="A310" s="1"/>
      <c r="B310" s="1"/>
      <c r="C310" s="57" t="s">
        <v>60</v>
      </c>
      <c r="D310" s="59">
        <f>D309/10</f>
        <v>49.832999999999991</v>
      </c>
      <c r="E310" s="59">
        <f t="shared" ref="E310:O310" si="41">E309/10</f>
        <v>46.219000000000001</v>
      </c>
      <c r="F310" s="59">
        <f t="shared" si="41"/>
        <v>207.45200000000006</v>
      </c>
      <c r="G310" s="59">
        <f t="shared" si="41"/>
        <v>1456.9760000000001</v>
      </c>
      <c r="H310" s="59">
        <f t="shared" si="41"/>
        <v>1.7630000000000003</v>
      </c>
      <c r="I310" s="59">
        <f t="shared" si="41"/>
        <v>18.228000000000002</v>
      </c>
      <c r="J310" s="59">
        <f t="shared" si="41"/>
        <v>198.01400000000001</v>
      </c>
      <c r="K310" s="59">
        <f t="shared" si="41"/>
        <v>35.256</v>
      </c>
      <c r="L310" s="59">
        <f t="shared" si="41"/>
        <v>417.54599999999999</v>
      </c>
      <c r="M310" s="59">
        <f t="shared" si="41"/>
        <v>810.15100000000007</v>
      </c>
      <c r="N310" s="59">
        <f t="shared" si="41"/>
        <v>217.62599999999998</v>
      </c>
      <c r="O310" s="59">
        <f t="shared" si="41"/>
        <v>10.907999999999998</v>
      </c>
      <c r="P310" s="35"/>
    </row>
    <row r="311" spans="1:17" x14ac:dyDescent="0.25">
      <c r="A311" s="1"/>
      <c r="B311" s="1"/>
      <c r="C311" s="60" t="s">
        <v>61</v>
      </c>
      <c r="D311" s="13">
        <v>45</v>
      </c>
      <c r="E311" s="13">
        <v>46</v>
      </c>
      <c r="F311" s="13">
        <v>191.5</v>
      </c>
      <c r="G311" s="13">
        <v>1360</v>
      </c>
      <c r="H311" s="13">
        <v>0.7</v>
      </c>
      <c r="I311" s="13">
        <v>35</v>
      </c>
      <c r="J311" s="13">
        <v>450</v>
      </c>
      <c r="K311" s="13">
        <v>5</v>
      </c>
      <c r="L311" s="13">
        <v>600</v>
      </c>
      <c r="M311" s="13">
        <v>600</v>
      </c>
      <c r="N311" s="13">
        <v>150</v>
      </c>
      <c r="O311" s="13">
        <v>9</v>
      </c>
      <c r="P311" s="61"/>
    </row>
    <row r="312" spans="1:17" x14ac:dyDescent="0.25">
      <c r="A312" s="1"/>
      <c r="B312" s="1"/>
      <c r="C312" s="57" t="s">
        <v>62</v>
      </c>
      <c r="D312" s="62">
        <f>D310/D311%</f>
        <v>110.73999999999998</v>
      </c>
      <c r="E312" s="62">
        <f t="shared" ref="E312:O312" si="42">E310/E311%</f>
        <v>100.47608695652174</v>
      </c>
      <c r="F312" s="62">
        <f t="shared" si="42"/>
        <v>108.33002610966061</v>
      </c>
      <c r="G312" s="62">
        <f t="shared" si="42"/>
        <v>107.13058823529413</v>
      </c>
      <c r="H312" s="62">
        <f t="shared" si="42"/>
        <v>251.85714285714295</v>
      </c>
      <c r="I312" s="62">
        <f t="shared" si="42"/>
        <v>52.080000000000005</v>
      </c>
      <c r="J312" s="62">
        <f t="shared" si="42"/>
        <v>44.00311111111111</v>
      </c>
      <c r="K312" s="62">
        <f t="shared" si="42"/>
        <v>705.12</v>
      </c>
      <c r="L312" s="62">
        <f t="shared" si="42"/>
        <v>69.590999999999994</v>
      </c>
      <c r="M312" s="62">
        <f t="shared" si="42"/>
        <v>135.02516666666668</v>
      </c>
      <c r="N312" s="62">
        <f t="shared" si="42"/>
        <v>145.08399999999997</v>
      </c>
      <c r="O312" s="62">
        <f t="shared" si="42"/>
        <v>121.19999999999997</v>
      </c>
      <c r="P312" s="63"/>
    </row>
    <row r="313" spans="1:17" x14ac:dyDescent="0.25">
      <c r="A313" s="1"/>
      <c r="B313" s="1"/>
      <c r="D313" s="64"/>
      <c r="E313" s="64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5"/>
    </row>
    <row r="314" spans="1:17" x14ac:dyDescent="0.25">
      <c r="A314" s="1"/>
      <c r="B314" s="1"/>
    </row>
    <row r="315" spans="1:17" x14ac:dyDescent="0.25">
      <c r="A315" s="1"/>
      <c r="B315" s="1"/>
      <c r="C315" s="1"/>
    </row>
    <row r="316" spans="1:17" x14ac:dyDescent="0.25">
      <c r="A316" s="1"/>
      <c r="B316" s="1"/>
      <c r="C316" s="1"/>
    </row>
    <row r="317" spans="1:17" x14ac:dyDescent="0.25">
      <c r="A317" s="1"/>
      <c r="B317" s="1" t="s">
        <v>63</v>
      </c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7" x14ac:dyDescent="0.25">
      <c r="A318" s="1"/>
      <c r="B318" s="1" t="s">
        <v>64</v>
      </c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7" x14ac:dyDescent="0.25">
      <c r="A319" s="1"/>
      <c r="B319" s="1" t="s">
        <v>94</v>
      </c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7" x14ac:dyDescent="0.25">
      <c r="A320" s="1"/>
      <c r="B320" s="1"/>
    </row>
    <row r="321" spans="1:16" x14ac:dyDescent="0.25">
      <c r="A321" s="1"/>
      <c r="B321" s="1"/>
    </row>
    <row r="322" spans="1:16" x14ac:dyDescent="0.25">
      <c r="A322" s="1"/>
      <c r="B322" s="1"/>
      <c r="P322">
        <v>12</v>
      </c>
    </row>
    <row r="323" spans="1:16" x14ac:dyDescent="0.25">
      <c r="A323" s="1"/>
    </row>
  </sheetData>
  <pageMargins left="0.7" right="0.7" top="0.75" bottom="0.75" header="0.3" footer="0.3"/>
  <pageSetup paperSize="9" scale="63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6"/>
  <sheetViews>
    <sheetView topLeftCell="A58" zoomScale="90" zoomScaleNormal="90" workbookViewId="0">
      <selection activeCell="A158" sqref="A158"/>
    </sheetView>
  </sheetViews>
  <sheetFormatPr defaultRowHeight="15" x14ac:dyDescent="0.25"/>
  <cols>
    <col min="3" max="3" width="59.42578125" customWidth="1"/>
  </cols>
  <sheetData>
    <row r="1" spans="1:16" x14ac:dyDescent="0.25">
      <c r="A1" s="1"/>
      <c r="B1" s="1"/>
      <c r="C1" s="1"/>
      <c r="D1" s="1" t="s">
        <v>65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1"/>
      <c r="B2" s="1"/>
      <c r="C2" s="1"/>
      <c r="D2" s="1"/>
      <c r="E2" s="1"/>
      <c r="F2" s="1" t="s">
        <v>0</v>
      </c>
      <c r="G2" s="1"/>
      <c r="H2" s="1"/>
      <c r="I2" s="2"/>
      <c r="J2" s="1"/>
      <c r="K2" s="1"/>
      <c r="L2" s="1"/>
      <c r="M2" s="1"/>
      <c r="N2" s="1"/>
      <c r="O2" s="1"/>
      <c r="P2" s="1"/>
    </row>
    <row r="3" spans="1:16" x14ac:dyDescent="0.25">
      <c r="A3" s="3" t="s">
        <v>1</v>
      </c>
      <c r="B3" s="3" t="s">
        <v>2</v>
      </c>
      <c r="C3" s="4" t="s">
        <v>3</v>
      </c>
      <c r="D3" s="4" t="s">
        <v>4</v>
      </c>
      <c r="E3" s="5" t="s">
        <v>5</v>
      </c>
      <c r="F3" s="6"/>
      <c r="G3" s="7"/>
      <c r="H3" s="8" t="s">
        <v>6</v>
      </c>
      <c r="I3" s="9"/>
      <c r="J3" s="6" t="s">
        <v>7</v>
      </c>
      <c r="K3" s="6"/>
      <c r="L3" s="7"/>
      <c r="M3" s="10" t="s">
        <v>8</v>
      </c>
      <c r="N3" s="6"/>
      <c r="O3" s="6"/>
      <c r="P3" s="6"/>
    </row>
    <row r="4" spans="1:16" x14ac:dyDescent="0.25">
      <c r="A4" s="11" t="s">
        <v>9</v>
      </c>
      <c r="B4" s="11" t="s">
        <v>10</v>
      </c>
      <c r="C4" s="11"/>
      <c r="D4" s="12" t="s">
        <v>11</v>
      </c>
      <c r="E4" s="13" t="s">
        <v>12</v>
      </c>
      <c r="F4" s="13" t="s">
        <v>13</v>
      </c>
      <c r="G4" s="13" t="s">
        <v>14</v>
      </c>
      <c r="H4" s="12" t="s">
        <v>15</v>
      </c>
      <c r="I4" s="13" t="s">
        <v>16</v>
      </c>
      <c r="J4" s="13" t="s">
        <v>17</v>
      </c>
      <c r="K4" s="13" t="s">
        <v>18</v>
      </c>
      <c r="L4" s="13" t="s">
        <v>19</v>
      </c>
      <c r="M4" s="13" t="s">
        <v>20</v>
      </c>
      <c r="N4" s="13" t="s">
        <v>21</v>
      </c>
      <c r="O4" s="13" t="s">
        <v>22</v>
      </c>
      <c r="P4" s="13" t="s">
        <v>23</v>
      </c>
    </row>
    <row r="5" spans="1:16" x14ac:dyDescent="0.25">
      <c r="A5" s="13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  <c r="I5" s="13">
        <v>9</v>
      </c>
      <c r="J5" s="13">
        <v>10</v>
      </c>
      <c r="K5" s="13">
        <v>11</v>
      </c>
      <c r="L5" s="13">
        <v>12</v>
      </c>
      <c r="M5" s="13">
        <v>13</v>
      </c>
      <c r="N5" s="13">
        <v>14</v>
      </c>
      <c r="O5" s="13">
        <v>15</v>
      </c>
      <c r="P5" s="13">
        <v>16</v>
      </c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1"/>
      <c r="B7" s="1"/>
      <c r="C7" s="1"/>
      <c r="D7" s="14" t="s">
        <v>24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1"/>
      <c r="B9" s="1"/>
      <c r="C9" s="14" t="s">
        <v>25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1" spans="1:16" x14ac:dyDescent="0.25">
      <c r="A11" t="s">
        <v>34</v>
      </c>
    </row>
    <row r="12" spans="1:16" x14ac:dyDescent="0.25">
      <c r="A12" s="24" t="s">
        <v>27</v>
      </c>
      <c r="B12" s="40" t="s">
        <v>88</v>
      </c>
      <c r="C12" s="25" t="s">
        <v>91</v>
      </c>
      <c r="D12" s="18">
        <v>60</v>
      </c>
      <c r="E12" s="19">
        <v>0.42</v>
      </c>
      <c r="F12" s="19">
        <v>0.06</v>
      </c>
      <c r="G12" s="19">
        <v>1.1399999999999999</v>
      </c>
      <c r="H12" s="19">
        <v>6.6</v>
      </c>
      <c r="I12" s="19">
        <v>0.02</v>
      </c>
      <c r="J12" s="19">
        <v>2.1</v>
      </c>
      <c r="K12" s="19">
        <v>0</v>
      </c>
      <c r="L12" s="19">
        <v>0.06</v>
      </c>
      <c r="M12" s="19">
        <v>10.68</v>
      </c>
      <c r="N12" s="19">
        <v>18.18</v>
      </c>
      <c r="O12" s="19">
        <v>8.4600000000000009</v>
      </c>
      <c r="P12" s="19">
        <v>0.31</v>
      </c>
    </row>
    <row r="13" spans="1:16" x14ac:dyDescent="0.25">
      <c r="A13" s="24" t="s">
        <v>28</v>
      </c>
      <c r="B13" s="15" t="s">
        <v>89</v>
      </c>
      <c r="C13" s="16" t="s">
        <v>90</v>
      </c>
      <c r="D13" s="17" t="s">
        <v>66</v>
      </c>
      <c r="E13" s="15">
        <v>1.2</v>
      </c>
      <c r="F13" s="15">
        <v>3.6</v>
      </c>
      <c r="G13" s="15">
        <v>3.04</v>
      </c>
      <c r="H13" s="15">
        <v>49.4</v>
      </c>
      <c r="I13" s="15">
        <v>0.03</v>
      </c>
      <c r="J13" s="15">
        <v>6.8</v>
      </c>
      <c r="K13" s="15">
        <v>0</v>
      </c>
      <c r="L13" s="15">
        <v>1.86</v>
      </c>
      <c r="M13" s="15">
        <v>39.6</v>
      </c>
      <c r="N13" s="15">
        <v>28.6</v>
      </c>
      <c r="O13" s="15">
        <v>12.8</v>
      </c>
      <c r="P13" s="15">
        <v>0.51</v>
      </c>
    </row>
    <row r="14" spans="1:16" x14ac:dyDescent="0.25">
      <c r="A14" s="24" t="s">
        <v>29</v>
      </c>
      <c r="B14" s="40" t="s">
        <v>118</v>
      </c>
      <c r="C14" s="25" t="s">
        <v>83</v>
      </c>
      <c r="D14" s="18">
        <v>100</v>
      </c>
      <c r="E14" s="19">
        <v>10.58</v>
      </c>
      <c r="F14" s="19">
        <v>12.6</v>
      </c>
      <c r="G14" s="19">
        <v>8.4</v>
      </c>
      <c r="H14" s="19">
        <v>189.25</v>
      </c>
      <c r="I14" s="19">
        <v>0.04</v>
      </c>
      <c r="J14" s="19">
        <v>0.46</v>
      </c>
      <c r="K14" s="19">
        <v>6.03</v>
      </c>
      <c r="L14" s="19">
        <v>0.5</v>
      </c>
      <c r="M14" s="19">
        <v>28.35</v>
      </c>
      <c r="N14" s="19">
        <v>87.35</v>
      </c>
      <c r="O14" s="19">
        <v>14.59</v>
      </c>
      <c r="P14" s="19">
        <v>0.94</v>
      </c>
    </row>
    <row r="15" spans="1:16" x14ac:dyDescent="0.25">
      <c r="A15" s="24" t="s">
        <v>30</v>
      </c>
      <c r="B15" s="19" t="s">
        <v>86</v>
      </c>
      <c r="C15" s="25" t="s">
        <v>87</v>
      </c>
      <c r="D15" s="18">
        <v>150</v>
      </c>
      <c r="E15" s="19">
        <v>3.77</v>
      </c>
      <c r="F15" s="19">
        <v>5.43</v>
      </c>
      <c r="G15" s="19">
        <v>38.85</v>
      </c>
      <c r="H15" s="19">
        <v>219.3</v>
      </c>
      <c r="I15" s="19">
        <v>0.03</v>
      </c>
      <c r="J15" s="19">
        <v>0</v>
      </c>
      <c r="K15" s="19">
        <v>27</v>
      </c>
      <c r="L15" s="19">
        <v>0.28999999999999998</v>
      </c>
      <c r="M15" s="19">
        <v>17.25</v>
      </c>
      <c r="N15" s="19">
        <v>83.7</v>
      </c>
      <c r="O15" s="19">
        <v>27.15</v>
      </c>
      <c r="P15" s="19">
        <v>0.11</v>
      </c>
    </row>
    <row r="16" spans="1:16" x14ac:dyDescent="0.25">
      <c r="A16" s="24" t="s">
        <v>31</v>
      </c>
      <c r="B16" s="15" t="s">
        <v>80</v>
      </c>
      <c r="C16" s="16" t="s">
        <v>71</v>
      </c>
      <c r="D16" s="17">
        <v>200</v>
      </c>
      <c r="E16" s="15">
        <v>0.2</v>
      </c>
      <c r="F16" s="15">
        <v>0.1</v>
      </c>
      <c r="G16" s="15">
        <v>9.3000000000000007</v>
      </c>
      <c r="H16" s="15">
        <v>38</v>
      </c>
      <c r="I16" s="15">
        <v>0</v>
      </c>
      <c r="J16" s="15">
        <v>0</v>
      </c>
      <c r="K16" s="15">
        <v>0</v>
      </c>
      <c r="L16" s="15">
        <v>0</v>
      </c>
      <c r="M16" s="15">
        <v>5.0999999999999996</v>
      </c>
      <c r="N16" s="15">
        <v>7.7</v>
      </c>
      <c r="O16" s="15">
        <v>4.2</v>
      </c>
      <c r="P16" s="15">
        <v>0.82</v>
      </c>
    </row>
    <row r="17" spans="1:16" x14ac:dyDescent="0.25">
      <c r="A17" s="24" t="s">
        <v>32</v>
      </c>
      <c r="B17" s="19"/>
      <c r="C17" s="16" t="s">
        <v>68</v>
      </c>
      <c r="D17" s="18">
        <v>50</v>
      </c>
      <c r="E17" s="19">
        <v>3.94</v>
      </c>
      <c r="F17" s="19">
        <v>0.4</v>
      </c>
      <c r="G17" s="19">
        <v>26.6</v>
      </c>
      <c r="H17" s="19">
        <v>129.4</v>
      </c>
      <c r="I17" s="19">
        <v>0.06</v>
      </c>
      <c r="J17" s="19">
        <v>0</v>
      </c>
      <c r="K17" s="19">
        <v>0</v>
      </c>
      <c r="L17" s="19">
        <v>0</v>
      </c>
      <c r="M17" s="19">
        <v>10</v>
      </c>
      <c r="N17" s="19">
        <v>32</v>
      </c>
      <c r="O17" s="19">
        <v>7</v>
      </c>
      <c r="P17" s="19">
        <v>0.6</v>
      </c>
    </row>
    <row r="18" spans="1:16" x14ac:dyDescent="0.25">
      <c r="A18" s="24" t="s">
        <v>35</v>
      </c>
      <c r="B18" s="19"/>
      <c r="C18" s="16" t="s">
        <v>69</v>
      </c>
      <c r="D18" s="18">
        <v>50</v>
      </c>
      <c r="E18" s="19">
        <v>3.74</v>
      </c>
      <c r="F18" s="19">
        <v>0.54</v>
      </c>
      <c r="G18" s="19">
        <v>24.24</v>
      </c>
      <c r="H18" s="19">
        <v>119</v>
      </c>
      <c r="I18" s="19">
        <v>0.76</v>
      </c>
      <c r="J18" s="19">
        <v>0</v>
      </c>
      <c r="K18" s="19">
        <v>0</v>
      </c>
      <c r="L18" s="19">
        <v>0</v>
      </c>
      <c r="M18" s="19">
        <v>19.14</v>
      </c>
      <c r="N18" s="19">
        <v>88.4</v>
      </c>
      <c r="O18" s="19">
        <v>26.9</v>
      </c>
      <c r="P18" s="19">
        <v>1.5</v>
      </c>
    </row>
    <row r="19" spans="1:16" x14ac:dyDescent="0.25">
      <c r="A19" s="70"/>
      <c r="B19" s="26"/>
      <c r="C19" s="26" t="s">
        <v>36</v>
      </c>
      <c r="D19" s="68">
        <v>815</v>
      </c>
      <c r="E19" s="70">
        <f t="shared" ref="E19:P19" si="0">SUM(E12:E18)</f>
        <v>23.85</v>
      </c>
      <c r="F19" s="70">
        <f t="shared" si="0"/>
        <v>22.729999999999997</v>
      </c>
      <c r="G19" s="70">
        <f t="shared" si="0"/>
        <v>111.57000000000001</v>
      </c>
      <c r="H19" s="70">
        <f t="shared" si="0"/>
        <v>750.95</v>
      </c>
      <c r="I19" s="70">
        <f t="shared" si="0"/>
        <v>0.94</v>
      </c>
      <c r="J19" s="70">
        <f t="shared" si="0"/>
        <v>9.3600000000000012</v>
      </c>
      <c r="K19" s="70">
        <f t="shared" si="0"/>
        <v>33.03</v>
      </c>
      <c r="L19" s="70">
        <f t="shared" si="0"/>
        <v>2.71</v>
      </c>
      <c r="M19" s="70">
        <f t="shared" si="0"/>
        <v>130.12</v>
      </c>
      <c r="N19" s="70">
        <f t="shared" si="0"/>
        <v>345.92999999999995</v>
      </c>
      <c r="O19" s="70">
        <f t="shared" si="0"/>
        <v>101.1</v>
      </c>
      <c r="P19" s="70">
        <f t="shared" si="0"/>
        <v>4.79</v>
      </c>
    </row>
    <row r="23" spans="1:16" x14ac:dyDescent="0.25">
      <c r="A23" s="3" t="s">
        <v>1</v>
      </c>
      <c r="B23" s="3" t="s">
        <v>2</v>
      </c>
      <c r="C23" s="4" t="s">
        <v>3</v>
      </c>
      <c r="D23" s="4" t="s">
        <v>4</v>
      </c>
      <c r="E23" s="5" t="s">
        <v>5</v>
      </c>
      <c r="F23" s="6"/>
      <c r="G23" s="7"/>
      <c r="H23" s="8" t="s">
        <v>6</v>
      </c>
      <c r="I23" s="30"/>
      <c r="J23" s="6" t="s">
        <v>7</v>
      </c>
      <c r="K23" s="6"/>
      <c r="L23" s="7"/>
      <c r="M23" s="10" t="s">
        <v>8</v>
      </c>
      <c r="N23" s="6"/>
      <c r="O23" s="6"/>
      <c r="P23" s="6"/>
    </row>
    <row r="24" spans="1:16" x14ac:dyDescent="0.25">
      <c r="A24" s="11" t="s">
        <v>9</v>
      </c>
      <c r="B24" s="11" t="s">
        <v>10</v>
      </c>
      <c r="C24" s="11"/>
      <c r="D24" s="12" t="s">
        <v>11</v>
      </c>
      <c r="E24" s="13" t="s">
        <v>12</v>
      </c>
      <c r="F24" s="13" t="s">
        <v>13</v>
      </c>
      <c r="G24" s="13" t="s">
        <v>14</v>
      </c>
      <c r="H24" s="12" t="s">
        <v>15</v>
      </c>
      <c r="I24" s="13" t="s">
        <v>16</v>
      </c>
      <c r="J24" s="13" t="s">
        <v>17</v>
      </c>
      <c r="K24" s="13" t="s">
        <v>18</v>
      </c>
      <c r="L24" s="13" t="s">
        <v>19</v>
      </c>
      <c r="M24" s="13" t="s">
        <v>20</v>
      </c>
      <c r="N24" s="13" t="s">
        <v>21</v>
      </c>
      <c r="O24" s="13" t="s">
        <v>22</v>
      </c>
      <c r="P24" s="13" t="s">
        <v>23</v>
      </c>
    </row>
    <row r="25" spans="1:16" x14ac:dyDescent="0.25">
      <c r="A25" s="13">
        <v>1</v>
      </c>
      <c r="B25" s="13">
        <v>2</v>
      </c>
      <c r="C25" s="13">
        <v>3</v>
      </c>
      <c r="D25" s="13">
        <v>4</v>
      </c>
      <c r="E25" s="13">
        <v>5</v>
      </c>
      <c r="F25" s="13">
        <v>6</v>
      </c>
      <c r="G25" s="13">
        <v>7</v>
      </c>
      <c r="H25" s="13">
        <v>8</v>
      </c>
      <c r="I25" s="13">
        <v>9</v>
      </c>
      <c r="J25" s="13">
        <v>10</v>
      </c>
      <c r="K25" s="13">
        <v>11</v>
      </c>
      <c r="L25" s="13">
        <v>12</v>
      </c>
      <c r="M25" s="13">
        <v>13</v>
      </c>
      <c r="N25" s="13">
        <v>14</v>
      </c>
      <c r="O25" s="13">
        <v>15</v>
      </c>
      <c r="P25" s="13">
        <v>16</v>
      </c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4" t="s">
        <v>38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30" spans="1:16" x14ac:dyDescent="0.25">
      <c r="A30" s="1"/>
      <c r="B30" s="14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24" t="s">
        <v>27</v>
      </c>
      <c r="B31" s="40" t="s">
        <v>108</v>
      </c>
      <c r="C31" s="25" t="s">
        <v>109</v>
      </c>
      <c r="D31" s="18">
        <v>60</v>
      </c>
      <c r="E31" s="19">
        <v>1.5</v>
      </c>
      <c r="F31" s="19">
        <v>3.78</v>
      </c>
      <c r="G31" s="19">
        <v>4.9800000000000004</v>
      </c>
      <c r="H31" s="19">
        <v>60</v>
      </c>
      <c r="I31" s="19">
        <v>0.05</v>
      </c>
      <c r="J31" s="19">
        <v>5.28</v>
      </c>
      <c r="K31" s="19">
        <v>0</v>
      </c>
      <c r="L31" s="19">
        <v>1.68</v>
      </c>
      <c r="M31" s="19">
        <v>8.4</v>
      </c>
      <c r="N31" s="19">
        <v>30.6</v>
      </c>
      <c r="O31" s="19">
        <v>10.199999999999999</v>
      </c>
      <c r="P31" s="19">
        <v>0.42</v>
      </c>
    </row>
    <row r="32" spans="1:16" x14ac:dyDescent="0.25">
      <c r="A32" s="24" t="s">
        <v>28</v>
      </c>
      <c r="B32" s="19" t="s">
        <v>110</v>
      </c>
      <c r="C32" s="25" t="s">
        <v>111</v>
      </c>
      <c r="D32" s="18" t="s">
        <v>66</v>
      </c>
      <c r="E32" s="19">
        <v>1.48</v>
      </c>
      <c r="F32" s="19">
        <v>3.54</v>
      </c>
      <c r="G32" s="19">
        <v>5.56</v>
      </c>
      <c r="H32" s="19">
        <v>60</v>
      </c>
      <c r="I32" s="19">
        <v>0.03</v>
      </c>
      <c r="J32" s="19">
        <v>6.4</v>
      </c>
      <c r="K32" s="19">
        <v>0</v>
      </c>
      <c r="L32" s="19">
        <v>1.88</v>
      </c>
      <c r="M32" s="19">
        <v>29.4</v>
      </c>
      <c r="N32" s="19">
        <v>39.200000000000003</v>
      </c>
      <c r="O32" s="19">
        <v>18.600000000000001</v>
      </c>
      <c r="P32" s="19">
        <v>0.88</v>
      </c>
    </row>
    <row r="33" spans="1:16" x14ac:dyDescent="0.25">
      <c r="A33" s="24" t="s">
        <v>29</v>
      </c>
      <c r="B33" s="39" t="s">
        <v>102</v>
      </c>
      <c r="C33" s="16" t="s">
        <v>103</v>
      </c>
      <c r="D33" s="20">
        <v>100</v>
      </c>
      <c r="E33" s="19">
        <v>8.9499999999999993</v>
      </c>
      <c r="F33" s="19">
        <v>5.48</v>
      </c>
      <c r="G33" s="19">
        <v>9.16</v>
      </c>
      <c r="H33" s="19">
        <v>121.07</v>
      </c>
      <c r="I33" s="19">
        <v>0.06</v>
      </c>
      <c r="J33" s="19">
        <v>1.48</v>
      </c>
      <c r="K33" s="19">
        <v>0</v>
      </c>
      <c r="L33" s="19">
        <v>2.71</v>
      </c>
      <c r="M33" s="19">
        <v>18.829999999999998</v>
      </c>
      <c r="N33" s="19">
        <v>113.54</v>
      </c>
      <c r="O33" s="19">
        <v>32.92</v>
      </c>
      <c r="P33" s="19">
        <v>0.76</v>
      </c>
    </row>
    <row r="34" spans="1:16" x14ac:dyDescent="0.25">
      <c r="A34" s="24" t="s">
        <v>30</v>
      </c>
      <c r="B34" s="15" t="s">
        <v>105</v>
      </c>
      <c r="C34" s="25" t="s">
        <v>106</v>
      </c>
      <c r="D34" s="18">
        <v>150</v>
      </c>
      <c r="E34" s="19">
        <v>5.55</v>
      </c>
      <c r="F34" s="19">
        <v>4.95</v>
      </c>
      <c r="G34" s="19">
        <v>29.55</v>
      </c>
      <c r="H34" s="19">
        <v>184.5</v>
      </c>
      <c r="I34" s="19">
        <v>0.06</v>
      </c>
      <c r="J34" s="19">
        <v>0</v>
      </c>
      <c r="K34" s="19">
        <v>31.5</v>
      </c>
      <c r="L34" s="19">
        <v>0.75</v>
      </c>
      <c r="M34" s="19">
        <v>12</v>
      </c>
      <c r="N34" s="19">
        <v>45</v>
      </c>
      <c r="O34" s="19">
        <v>7.5</v>
      </c>
      <c r="P34" s="19">
        <v>1.05</v>
      </c>
    </row>
    <row r="35" spans="1:16" x14ac:dyDescent="0.25">
      <c r="A35" s="24" t="s">
        <v>31</v>
      </c>
      <c r="B35" s="15" t="s">
        <v>107</v>
      </c>
      <c r="C35" s="16" t="s">
        <v>120</v>
      </c>
      <c r="D35" s="20">
        <v>200</v>
      </c>
      <c r="E35" s="15">
        <v>0</v>
      </c>
      <c r="F35" s="15">
        <v>0</v>
      </c>
      <c r="G35" s="15">
        <v>15</v>
      </c>
      <c r="H35" s="15">
        <v>60</v>
      </c>
      <c r="I35" s="15">
        <v>0</v>
      </c>
      <c r="J35" s="15">
        <v>0</v>
      </c>
      <c r="K35" s="15">
        <v>0</v>
      </c>
      <c r="L35" s="15">
        <v>0</v>
      </c>
      <c r="M35" s="15">
        <v>3.4</v>
      </c>
      <c r="N35" s="15">
        <v>5.8</v>
      </c>
      <c r="O35" s="15">
        <v>0</v>
      </c>
      <c r="P35" s="15">
        <v>0.02</v>
      </c>
    </row>
    <row r="36" spans="1:16" x14ac:dyDescent="0.25">
      <c r="A36" s="24" t="s">
        <v>32</v>
      </c>
      <c r="B36" s="19"/>
      <c r="C36" s="16" t="s">
        <v>68</v>
      </c>
      <c r="D36" s="18">
        <v>50</v>
      </c>
      <c r="E36" s="19">
        <v>3.94</v>
      </c>
      <c r="F36" s="19">
        <v>0.4</v>
      </c>
      <c r="G36" s="19">
        <v>26.6</v>
      </c>
      <c r="H36" s="19">
        <v>129.4</v>
      </c>
      <c r="I36" s="19">
        <v>0.06</v>
      </c>
      <c r="J36" s="19">
        <v>0</v>
      </c>
      <c r="K36" s="19">
        <v>0</v>
      </c>
      <c r="L36" s="19">
        <v>0</v>
      </c>
      <c r="M36" s="19">
        <v>10</v>
      </c>
      <c r="N36" s="19">
        <v>32</v>
      </c>
      <c r="O36" s="19">
        <v>7</v>
      </c>
      <c r="P36" s="19">
        <v>0.6</v>
      </c>
    </row>
    <row r="37" spans="1:16" x14ac:dyDescent="0.25">
      <c r="A37" s="24" t="s">
        <v>35</v>
      </c>
      <c r="B37" s="19"/>
      <c r="C37" s="16" t="s">
        <v>69</v>
      </c>
      <c r="D37" s="18">
        <v>50</v>
      </c>
      <c r="E37" s="19">
        <v>3.74</v>
      </c>
      <c r="F37" s="19">
        <v>0.54</v>
      </c>
      <c r="G37" s="19">
        <v>24.24</v>
      </c>
      <c r="H37" s="19">
        <v>119</v>
      </c>
      <c r="I37" s="19">
        <v>0.76</v>
      </c>
      <c r="J37" s="19">
        <v>0</v>
      </c>
      <c r="K37" s="19">
        <v>0</v>
      </c>
      <c r="L37" s="19">
        <v>0</v>
      </c>
      <c r="M37" s="19">
        <v>19.14</v>
      </c>
      <c r="N37" s="19">
        <v>88.4</v>
      </c>
      <c r="O37" s="19">
        <v>26.9</v>
      </c>
      <c r="P37" s="19">
        <v>1.5</v>
      </c>
    </row>
    <row r="38" spans="1:16" x14ac:dyDescent="0.25">
      <c r="A38" s="24"/>
      <c r="B38" s="33"/>
      <c r="C38" s="33" t="s">
        <v>36</v>
      </c>
      <c r="D38" s="34">
        <v>815</v>
      </c>
      <c r="E38" s="33">
        <f t="shared" ref="E38:P38" si="1">SUM(E31:E37)</f>
        <v>25.160000000000004</v>
      </c>
      <c r="F38" s="33">
        <f t="shared" si="1"/>
        <v>18.689999999999998</v>
      </c>
      <c r="G38" s="33">
        <f t="shared" si="1"/>
        <v>115.08999999999999</v>
      </c>
      <c r="H38" s="33">
        <f t="shared" si="1"/>
        <v>733.97</v>
      </c>
      <c r="I38" s="33">
        <f t="shared" si="1"/>
        <v>1.02</v>
      </c>
      <c r="J38" s="33">
        <f t="shared" si="1"/>
        <v>13.16</v>
      </c>
      <c r="K38" s="33">
        <f t="shared" si="1"/>
        <v>31.5</v>
      </c>
      <c r="L38" s="33">
        <f t="shared" si="1"/>
        <v>7.02</v>
      </c>
      <c r="M38" s="33">
        <f t="shared" si="1"/>
        <v>101.17</v>
      </c>
      <c r="N38" s="33">
        <f t="shared" si="1"/>
        <v>354.54000000000008</v>
      </c>
      <c r="O38" s="33">
        <f t="shared" si="1"/>
        <v>103.12</v>
      </c>
      <c r="P38" s="33">
        <f t="shared" si="1"/>
        <v>5.23</v>
      </c>
    </row>
    <row r="40" spans="1:16" x14ac:dyDescent="0.25">
      <c r="P40">
        <v>2</v>
      </c>
    </row>
    <row r="42" spans="1:16" x14ac:dyDescent="0.25">
      <c r="A42" s="3" t="s">
        <v>1</v>
      </c>
      <c r="B42" s="3" t="s">
        <v>2</v>
      </c>
      <c r="C42" s="4" t="s">
        <v>3</v>
      </c>
      <c r="D42" s="4" t="s">
        <v>4</v>
      </c>
      <c r="E42" s="5" t="s">
        <v>5</v>
      </c>
      <c r="F42" s="6"/>
      <c r="G42" s="7"/>
      <c r="H42" s="8" t="s">
        <v>6</v>
      </c>
      <c r="I42" s="30"/>
      <c r="J42" s="6" t="s">
        <v>7</v>
      </c>
      <c r="K42" s="6"/>
      <c r="L42" s="7"/>
      <c r="M42" s="10" t="s">
        <v>8</v>
      </c>
      <c r="N42" s="6"/>
      <c r="O42" s="6"/>
      <c r="P42" s="6"/>
    </row>
    <row r="43" spans="1:16" x14ac:dyDescent="0.25">
      <c r="A43" s="11" t="s">
        <v>9</v>
      </c>
      <c r="B43" s="11" t="s">
        <v>10</v>
      </c>
      <c r="C43" s="11"/>
      <c r="D43" s="12" t="s">
        <v>11</v>
      </c>
      <c r="E43" s="13" t="s">
        <v>12</v>
      </c>
      <c r="F43" s="13" t="s">
        <v>13</v>
      </c>
      <c r="G43" s="13" t="s">
        <v>14</v>
      </c>
      <c r="H43" s="12" t="s">
        <v>15</v>
      </c>
      <c r="I43" s="13" t="s">
        <v>16</v>
      </c>
      <c r="J43" s="13" t="s">
        <v>17</v>
      </c>
      <c r="K43" s="13" t="s">
        <v>18</v>
      </c>
      <c r="L43" s="13" t="s">
        <v>19</v>
      </c>
      <c r="M43" s="13" t="s">
        <v>20</v>
      </c>
      <c r="N43" s="13" t="s">
        <v>21</v>
      </c>
      <c r="O43" s="13" t="s">
        <v>22</v>
      </c>
      <c r="P43" s="13" t="s">
        <v>23</v>
      </c>
    </row>
    <row r="44" spans="1:16" x14ac:dyDescent="0.25">
      <c r="A44" s="13">
        <v>1</v>
      </c>
      <c r="B44" s="13">
        <v>2</v>
      </c>
      <c r="C44" s="13">
        <v>3</v>
      </c>
      <c r="D44" s="13">
        <v>4</v>
      </c>
      <c r="E44" s="13">
        <v>5</v>
      </c>
      <c r="F44" s="13">
        <v>6</v>
      </c>
      <c r="G44" s="13">
        <v>7</v>
      </c>
      <c r="H44" s="13">
        <v>8</v>
      </c>
      <c r="I44" s="13">
        <v>9</v>
      </c>
      <c r="J44" s="13">
        <v>10</v>
      </c>
      <c r="K44" s="13">
        <v>11</v>
      </c>
      <c r="L44" s="13">
        <v>12</v>
      </c>
      <c r="M44" s="13">
        <v>13</v>
      </c>
      <c r="N44" s="13">
        <v>14</v>
      </c>
      <c r="O44" s="13">
        <v>15</v>
      </c>
      <c r="P44" s="13">
        <v>16</v>
      </c>
    </row>
    <row r="45" spans="1:16" x14ac:dyDescent="0.2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</row>
    <row r="46" spans="1:1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5">
      <c r="A47" s="1"/>
      <c r="B47" s="1"/>
      <c r="C47" s="14" t="s">
        <v>40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9" spans="1:16" x14ac:dyDescent="0.25">
      <c r="A49" s="36"/>
      <c r="B49" s="37" t="s">
        <v>39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</row>
    <row r="50" spans="1:16" x14ac:dyDescent="0.25">
      <c r="A50" s="24" t="s">
        <v>27</v>
      </c>
      <c r="B50" s="40" t="s">
        <v>98</v>
      </c>
      <c r="C50" s="25" t="s">
        <v>99</v>
      </c>
      <c r="D50" s="18">
        <v>60</v>
      </c>
      <c r="E50" s="19">
        <v>0.96</v>
      </c>
      <c r="F50" s="19">
        <v>3.72</v>
      </c>
      <c r="G50" s="19">
        <v>3.96</v>
      </c>
      <c r="H50" s="19">
        <v>52.8</v>
      </c>
      <c r="I50" s="19">
        <v>0.02</v>
      </c>
      <c r="J50" s="19">
        <v>3.72</v>
      </c>
      <c r="K50" s="19">
        <v>0</v>
      </c>
      <c r="L50" s="19">
        <v>1.68</v>
      </c>
      <c r="M50" s="19">
        <v>13.8</v>
      </c>
      <c r="N50" s="19">
        <v>25.2</v>
      </c>
      <c r="O50" s="19">
        <v>10.8</v>
      </c>
      <c r="P50" s="19">
        <v>0.47</v>
      </c>
    </row>
    <row r="51" spans="1:16" x14ac:dyDescent="0.25">
      <c r="A51" s="24" t="s">
        <v>28</v>
      </c>
      <c r="B51" s="19" t="s">
        <v>100</v>
      </c>
      <c r="C51" s="25" t="s">
        <v>101</v>
      </c>
      <c r="D51" s="18" t="s">
        <v>104</v>
      </c>
      <c r="E51" s="19">
        <v>2.3199999999999998</v>
      </c>
      <c r="F51" s="19">
        <v>3.76</v>
      </c>
      <c r="G51" s="19">
        <v>5.8</v>
      </c>
      <c r="H51" s="19">
        <v>66.400000000000006</v>
      </c>
      <c r="I51" s="19">
        <v>0.04</v>
      </c>
      <c r="J51" s="19">
        <v>2.6</v>
      </c>
      <c r="K51" s="19">
        <v>21.2</v>
      </c>
      <c r="L51" s="19">
        <v>0.22</v>
      </c>
      <c r="M51" s="19">
        <v>59.8</v>
      </c>
      <c r="N51" s="19">
        <v>58.6</v>
      </c>
      <c r="O51" s="19">
        <v>19.399999999999999</v>
      </c>
      <c r="P51" s="19">
        <v>0.54</v>
      </c>
    </row>
    <row r="52" spans="1:16" x14ac:dyDescent="0.25">
      <c r="A52" s="24" t="s">
        <v>29</v>
      </c>
      <c r="B52" s="19" t="s">
        <v>75</v>
      </c>
      <c r="C52" s="25" t="s">
        <v>78</v>
      </c>
      <c r="D52" s="20">
        <v>100</v>
      </c>
      <c r="E52" s="19">
        <v>10.26</v>
      </c>
      <c r="F52" s="19">
        <v>11.92</v>
      </c>
      <c r="G52" s="19">
        <v>6.74</v>
      </c>
      <c r="H52" s="19">
        <v>180.54</v>
      </c>
      <c r="I52" s="19">
        <v>0.06</v>
      </c>
      <c r="J52" s="19">
        <v>0.45</v>
      </c>
      <c r="K52" s="19">
        <v>6</v>
      </c>
      <c r="L52" s="19">
        <v>0.67</v>
      </c>
      <c r="M52" s="19">
        <v>22.79</v>
      </c>
      <c r="N52" s="19">
        <v>108.64</v>
      </c>
      <c r="O52" s="19">
        <v>21.58</v>
      </c>
      <c r="P52" s="19">
        <v>0.96</v>
      </c>
    </row>
    <row r="53" spans="1:16" x14ac:dyDescent="0.25">
      <c r="A53" s="24" t="s">
        <v>30</v>
      </c>
      <c r="B53" s="19" t="s">
        <v>114</v>
      </c>
      <c r="C53" s="25" t="s">
        <v>115</v>
      </c>
      <c r="D53" s="18">
        <v>150</v>
      </c>
      <c r="E53" s="19">
        <v>6.69</v>
      </c>
      <c r="F53" s="19">
        <v>5.76</v>
      </c>
      <c r="G53" s="19">
        <v>24.15</v>
      </c>
      <c r="H53" s="19">
        <v>175.05</v>
      </c>
      <c r="I53" s="19">
        <v>0.14000000000000001</v>
      </c>
      <c r="J53" s="19">
        <v>0.45</v>
      </c>
      <c r="K53" s="19">
        <v>28.65</v>
      </c>
      <c r="L53" s="19">
        <v>0.33</v>
      </c>
      <c r="M53" s="19">
        <v>86.7</v>
      </c>
      <c r="N53" s="19">
        <v>166.95</v>
      </c>
      <c r="O53" s="19">
        <v>83.25</v>
      </c>
      <c r="P53" s="19">
        <v>2.57</v>
      </c>
    </row>
    <row r="54" spans="1:16" x14ac:dyDescent="0.25">
      <c r="A54" s="24" t="s">
        <v>31</v>
      </c>
      <c r="B54" s="15" t="s">
        <v>116</v>
      </c>
      <c r="C54" s="16" t="s">
        <v>117</v>
      </c>
      <c r="D54" s="20">
        <v>200</v>
      </c>
      <c r="E54" s="15">
        <v>0.6</v>
      </c>
      <c r="F54" s="15">
        <v>0.1</v>
      </c>
      <c r="G54" s="15">
        <v>20.100000000000001</v>
      </c>
      <c r="H54" s="15">
        <v>84</v>
      </c>
      <c r="I54" s="15">
        <v>0.01</v>
      </c>
      <c r="J54" s="15">
        <v>0.2</v>
      </c>
      <c r="K54" s="15">
        <v>0</v>
      </c>
      <c r="L54" s="15">
        <v>0.4</v>
      </c>
      <c r="M54" s="15">
        <v>20.100000000000001</v>
      </c>
      <c r="N54" s="15">
        <v>19.2</v>
      </c>
      <c r="O54" s="15">
        <v>14.4</v>
      </c>
      <c r="P54" s="15">
        <v>0.69</v>
      </c>
    </row>
    <row r="55" spans="1:16" x14ac:dyDescent="0.25">
      <c r="A55" s="24" t="s">
        <v>32</v>
      </c>
      <c r="B55" s="19"/>
      <c r="C55" s="16" t="s">
        <v>68</v>
      </c>
      <c r="D55" s="18">
        <v>50</v>
      </c>
      <c r="E55" s="19">
        <v>3.94</v>
      </c>
      <c r="F55" s="19">
        <v>0.4</v>
      </c>
      <c r="G55" s="19">
        <v>26.6</v>
      </c>
      <c r="H55" s="19">
        <v>129.4</v>
      </c>
      <c r="I55" s="19">
        <v>0.06</v>
      </c>
      <c r="J55" s="19">
        <v>0</v>
      </c>
      <c r="K55" s="19">
        <v>0</v>
      </c>
      <c r="L55" s="19">
        <v>0</v>
      </c>
      <c r="M55" s="19">
        <v>10</v>
      </c>
      <c r="N55" s="19">
        <v>32</v>
      </c>
      <c r="O55" s="19">
        <v>7</v>
      </c>
      <c r="P55" s="19">
        <v>0.6</v>
      </c>
    </row>
    <row r="56" spans="1:16" x14ac:dyDescent="0.25">
      <c r="A56" s="24" t="s">
        <v>35</v>
      </c>
      <c r="B56" s="19"/>
      <c r="C56" s="16" t="s">
        <v>69</v>
      </c>
      <c r="D56" s="18">
        <v>50</v>
      </c>
      <c r="E56" s="19">
        <v>3.74</v>
      </c>
      <c r="F56" s="19">
        <v>0.54</v>
      </c>
      <c r="G56" s="19">
        <v>24.24</v>
      </c>
      <c r="H56" s="19">
        <v>119</v>
      </c>
      <c r="I56" s="19">
        <v>0.76</v>
      </c>
      <c r="J56" s="19">
        <v>0</v>
      </c>
      <c r="K56" s="19">
        <v>0</v>
      </c>
      <c r="L56" s="19">
        <v>0</v>
      </c>
      <c r="M56" s="19">
        <v>19.14</v>
      </c>
      <c r="N56" s="19">
        <v>88.4</v>
      </c>
      <c r="O56" s="19">
        <v>26.9</v>
      </c>
      <c r="P56" s="19">
        <v>1.5</v>
      </c>
    </row>
    <row r="57" spans="1:16" x14ac:dyDescent="0.25">
      <c r="A57" s="17"/>
      <c r="B57" s="38"/>
      <c r="C57" s="38" t="s">
        <v>41</v>
      </c>
      <c r="D57" s="17">
        <v>825</v>
      </c>
      <c r="E57" s="38">
        <f>SUM(E50:E56)</f>
        <v>28.510000000000005</v>
      </c>
      <c r="F57" s="38">
        <f t="shared" ref="F57:P57" si="2">SUM(F50:F56)</f>
        <v>26.199999999999996</v>
      </c>
      <c r="G57" s="38">
        <f t="shared" si="2"/>
        <v>111.58999999999999</v>
      </c>
      <c r="H57" s="38">
        <f>SUM(H50:H56)</f>
        <v>807.18999999999994</v>
      </c>
      <c r="I57" s="38">
        <f t="shared" si="2"/>
        <v>1.0900000000000001</v>
      </c>
      <c r="J57" s="38">
        <f t="shared" si="2"/>
        <v>7.4200000000000008</v>
      </c>
      <c r="K57" s="38">
        <f t="shared" si="2"/>
        <v>55.849999999999994</v>
      </c>
      <c r="L57" s="38">
        <f t="shared" si="2"/>
        <v>3.3</v>
      </c>
      <c r="M57" s="38">
        <f t="shared" si="2"/>
        <v>232.32999999999998</v>
      </c>
      <c r="N57" s="38">
        <f t="shared" si="2"/>
        <v>498.99</v>
      </c>
      <c r="O57" s="38">
        <f t="shared" si="2"/>
        <v>183.33</v>
      </c>
      <c r="P57" s="38">
        <f t="shared" si="2"/>
        <v>7.33</v>
      </c>
    </row>
    <row r="61" spans="1:16" x14ac:dyDescent="0.25">
      <c r="A61" s="3" t="s">
        <v>1</v>
      </c>
      <c r="B61" s="3" t="s">
        <v>2</v>
      </c>
      <c r="C61" s="4" t="s">
        <v>3</v>
      </c>
      <c r="D61" s="4" t="s">
        <v>4</v>
      </c>
      <c r="E61" s="5" t="s">
        <v>5</v>
      </c>
      <c r="F61" s="6"/>
      <c r="G61" s="7"/>
      <c r="H61" s="8" t="s">
        <v>6</v>
      </c>
      <c r="I61" s="30"/>
      <c r="J61" s="6" t="s">
        <v>7</v>
      </c>
      <c r="K61" s="6"/>
      <c r="L61" s="7"/>
      <c r="M61" s="10" t="s">
        <v>8</v>
      </c>
      <c r="N61" s="6"/>
      <c r="O61" s="6"/>
      <c r="P61" s="6"/>
    </row>
    <row r="62" spans="1:16" x14ac:dyDescent="0.25">
      <c r="A62" s="11" t="s">
        <v>9</v>
      </c>
      <c r="B62" s="11" t="s">
        <v>10</v>
      </c>
      <c r="C62" s="11"/>
      <c r="D62" s="12" t="s">
        <v>11</v>
      </c>
      <c r="E62" s="13" t="s">
        <v>12</v>
      </c>
      <c r="F62" s="13" t="s">
        <v>13</v>
      </c>
      <c r="G62" s="13" t="s">
        <v>14</v>
      </c>
      <c r="H62" s="12" t="s">
        <v>15</v>
      </c>
      <c r="I62" s="13" t="s">
        <v>16</v>
      </c>
      <c r="J62" s="13" t="s">
        <v>17</v>
      </c>
      <c r="K62" s="13" t="s">
        <v>18</v>
      </c>
      <c r="L62" s="13" t="s">
        <v>19</v>
      </c>
      <c r="M62" s="13" t="s">
        <v>20</v>
      </c>
      <c r="N62" s="13" t="s">
        <v>21</v>
      </c>
      <c r="O62" s="13" t="s">
        <v>22</v>
      </c>
      <c r="P62" s="13" t="s">
        <v>23</v>
      </c>
    </row>
    <row r="63" spans="1:16" x14ac:dyDescent="0.25">
      <c r="A63" s="13">
        <v>1</v>
      </c>
      <c r="B63" s="13">
        <v>2</v>
      </c>
      <c r="C63" s="13">
        <v>3</v>
      </c>
      <c r="D63" s="13">
        <v>4</v>
      </c>
      <c r="E63" s="13">
        <v>5</v>
      </c>
      <c r="F63" s="13">
        <v>6</v>
      </c>
      <c r="G63" s="13">
        <v>7</v>
      </c>
      <c r="H63" s="13">
        <v>8</v>
      </c>
      <c r="I63" s="13">
        <v>9</v>
      </c>
      <c r="J63" s="13">
        <v>10</v>
      </c>
      <c r="K63" s="13">
        <v>11</v>
      </c>
      <c r="L63" s="13">
        <v>12</v>
      </c>
      <c r="M63" s="13">
        <v>13</v>
      </c>
      <c r="N63" s="13">
        <v>14</v>
      </c>
      <c r="O63" s="13">
        <v>15</v>
      </c>
      <c r="P63" s="13">
        <v>16</v>
      </c>
    </row>
    <row r="64" spans="1:1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25">
      <c r="A65" s="1"/>
      <c r="B65" s="1"/>
      <c r="C65" s="14" t="s">
        <v>42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7" spans="1:16" x14ac:dyDescent="0.25">
      <c r="A67" s="14" t="s">
        <v>39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25">
      <c r="A68" s="24" t="s">
        <v>27</v>
      </c>
      <c r="B68" s="40" t="s">
        <v>124</v>
      </c>
      <c r="C68" s="25" t="s">
        <v>125</v>
      </c>
      <c r="D68" s="18">
        <v>60</v>
      </c>
      <c r="E68" s="19">
        <v>0.87</v>
      </c>
      <c r="F68" s="19">
        <v>3.6</v>
      </c>
      <c r="G68" s="19">
        <v>5.04</v>
      </c>
      <c r="H68" s="19">
        <v>56.4</v>
      </c>
      <c r="I68" s="19">
        <v>0.01</v>
      </c>
      <c r="J68" s="19">
        <v>10.199999999999999</v>
      </c>
      <c r="K68" s="19">
        <v>0</v>
      </c>
      <c r="L68" s="19">
        <v>1.68</v>
      </c>
      <c r="M68" s="19">
        <v>24</v>
      </c>
      <c r="N68" s="19">
        <v>16.8</v>
      </c>
      <c r="O68" s="19">
        <v>9.6</v>
      </c>
      <c r="P68" s="19">
        <v>0.32</v>
      </c>
    </row>
    <row r="69" spans="1:16" x14ac:dyDescent="0.25">
      <c r="A69" s="24" t="s">
        <v>28</v>
      </c>
      <c r="B69" s="40" t="s">
        <v>126</v>
      </c>
      <c r="C69" s="25" t="s">
        <v>127</v>
      </c>
      <c r="D69" s="18">
        <v>200</v>
      </c>
      <c r="E69" s="19">
        <v>7.44</v>
      </c>
      <c r="F69" s="19">
        <v>9.1199999999999992</v>
      </c>
      <c r="G69" s="19">
        <v>8.0399999999999991</v>
      </c>
      <c r="H69" s="19">
        <v>144</v>
      </c>
      <c r="I69" s="19">
        <v>0.06</v>
      </c>
      <c r="J69" s="19">
        <v>4.5999999999999996</v>
      </c>
      <c r="K69" s="19">
        <v>12</v>
      </c>
      <c r="L69" s="19">
        <v>0.18</v>
      </c>
      <c r="M69" s="19">
        <v>24.4</v>
      </c>
      <c r="N69" s="19">
        <v>117.2</v>
      </c>
      <c r="O69" s="19">
        <v>25.8</v>
      </c>
      <c r="P69" s="19">
        <v>0.81</v>
      </c>
    </row>
    <row r="70" spans="1:16" x14ac:dyDescent="0.25">
      <c r="A70" s="24" t="s">
        <v>29</v>
      </c>
      <c r="B70" s="19" t="s">
        <v>128</v>
      </c>
      <c r="C70" s="25" t="s">
        <v>129</v>
      </c>
      <c r="D70" s="18">
        <v>200</v>
      </c>
      <c r="E70" s="19">
        <v>13.6</v>
      </c>
      <c r="F70" s="19">
        <v>9.4</v>
      </c>
      <c r="G70" s="19">
        <v>43</v>
      </c>
      <c r="H70" s="19">
        <v>312</v>
      </c>
      <c r="I70" s="19">
        <v>0.18</v>
      </c>
      <c r="J70" s="19">
        <v>15</v>
      </c>
      <c r="K70" s="19">
        <v>24</v>
      </c>
      <c r="L70" s="19">
        <v>0.6</v>
      </c>
      <c r="M70" s="19">
        <v>31</v>
      </c>
      <c r="N70" s="19">
        <v>209</v>
      </c>
      <c r="O70" s="19">
        <v>54</v>
      </c>
      <c r="P70" s="19">
        <v>3.36</v>
      </c>
    </row>
    <row r="71" spans="1:16" x14ac:dyDescent="0.25">
      <c r="A71" s="24" t="s">
        <v>30</v>
      </c>
      <c r="B71" s="19" t="s">
        <v>112</v>
      </c>
      <c r="C71" s="25" t="s">
        <v>113</v>
      </c>
      <c r="D71" s="18" t="s">
        <v>66</v>
      </c>
      <c r="E71" s="19">
        <v>0.3</v>
      </c>
      <c r="F71" s="19">
        <v>0.1</v>
      </c>
      <c r="G71" s="19">
        <v>9.5</v>
      </c>
      <c r="H71" s="19">
        <v>40</v>
      </c>
      <c r="I71" s="19">
        <v>0</v>
      </c>
      <c r="J71" s="19">
        <v>1</v>
      </c>
      <c r="K71" s="19">
        <v>0</v>
      </c>
      <c r="L71" s="19">
        <v>0.02</v>
      </c>
      <c r="M71" s="19">
        <v>7.9</v>
      </c>
      <c r="N71" s="19">
        <v>9.1</v>
      </c>
      <c r="O71" s="19">
        <v>5</v>
      </c>
      <c r="P71" s="19">
        <v>0.87</v>
      </c>
    </row>
    <row r="72" spans="1:16" x14ac:dyDescent="0.25">
      <c r="A72" s="24" t="s">
        <v>31</v>
      </c>
      <c r="B72" s="15"/>
      <c r="C72" s="16" t="s">
        <v>68</v>
      </c>
      <c r="D72" s="18">
        <v>50</v>
      </c>
      <c r="E72" s="19">
        <v>3.94</v>
      </c>
      <c r="F72" s="19">
        <v>0.4</v>
      </c>
      <c r="G72" s="19">
        <v>26.6</v>
      </c>
      <c r="H72" s="19">
        <v>129.4</v>
      </c>
      <c r="I72" s="19">
        <v>0.06</v>
      </c>
      <c r="J72" s="19">
        <v>0</v>
      </c>
      <c r="K72" s="19">
        <v>0</v>
      </c>
      <c r="L72" s="19">
        <v>0</v>
      </c>
      <c r="M72" s="19">
        <v>10</v>
      </c>
      <c r="N72" s="19">
        <v>32</v>
      </c>
      <c r="O72" s="19">
        <v>7</v>
      </c>
      <c r="P72" s="19">
        <v>0.6</v>
      </c>
    </row>
    <row r="73" spans="1:16" x14ac:dyDescent="0.25">
      <c r="A73" s="24" t="s">
        <v>32</v>
      </c>
      <c r="B73" s="19"/>
      <c r="C73" s="16" t="s">
        <v>69</v>
      </c>
      <c r="D73" s="18">
        <v>50</v>
      </c>
      <c r="E73" s="19">
        <v>3.74</v>
      </c>
      <c r="F73" s="19">
        <v>0.54</v>
      </c>
      <c r="G73" s="19">
        <v>24.24</v>
      </c>
      <c r="H73" s="19">
        <v>119</v>
      </c>
      <c r="I73" s="19">
        <v>0.76</v>
      </c>
      <c r="J73" s="19">
        <v>0</v>
      </c>
      <c r="K73" s="19">
        <v>0</v>
      </c>
      <c r="L73" s="19">
        <v>0</v>
      </c>
      <c r="M73" s="19">
        <v>19.14</v>
      </c>
      <c r="N73" s="19">
        <v>88.4</v>
      </c>
      <c r="O73" s="19">
        <v>26.9</v>
      </c>
      <c r="P73" s="19">
        <v>1.5</v>
      </c>
    </row>
    <row r="74" spans="1:16" x14ac:dyDescent="0.25">
      <c r="A74" s="24"/>
      <c r="B74" s="19"/>
      <c r="C74" s="26" t="s">
        <v>36</v>
      </c>
      <c r="D74" s="18">
        <v>765</v>
      </c>
      <c r="E74" s="18">
        <f t="shared" ref="E74:P74" si="3">SUM(E68:E73)</f>
        <v>29.89</v>
      </c>
      <c r="F74" s="18">
        <f t="shared" si="3"/>
        <v>23.159999999999997</v>
      </c>
      <c r="G74" s="18">
        <f t="shared" si="3"/>
        <v>116.42</v>
      </c>
      <c r="H74" s="18">
        <f t="shared" si="3"/>
        <v>800.8</v>
      </c>
      <c r="I74" s="18">
        <f t="shared" si="3"/>
        <v>1.07</v>
      </c>
      <c r="J74" s="18">
        <f t="shared" si="3"/>
        <v>30.799999999999997</v>
      </c>
      <c r="K74" s="18">
        <f t="shared" si="3"/>
        <v>36</v>
      </c>
      <c r="L74" s="18">
        <f t="shared" si="3"/>
        <v>2.48</v>
      </c>
      <c r="M74" s="18">
        <f t="shared" si="3"/>
        <v>116.44000000000001</v>
      </c>
      <c r="N74" s="18">
        <f t="shared" si="3"/>
        <v>472.5</v>
      </c>
      <c r="O74" s="18">
        <f t="shared" si="3"/>
        <v>128.30000000000001</v>
      </c>
      <c r="P74" s="18">
        <f t="shared" si="3"/>
        <v>7.46</v>
      </c>
    </row>
    <row r="76" spans="1:1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>
        <v>3</v>
      </c>
    </row>
    <row r="78" spans="1:16" x14ac:dyDescent="0.25">
      <c r="A78" s="3" t="s">
        <v>1</v>
      </c>
      <c r="B78" s="3" t="s">
        <v>2</v>
      </c>
      <c r="C78" s="4" t="s">
        <v>3</v>
      </c>
      <c r="D78" s="4" t="s">
        <v>4</v>
      </c>
      <c r="E78" s="5" t="s">
        <v>5</v>
      </c>
      <c r="F78" s="6"/>
      <c r="G78" s="7"/>
      <c r="H78" s="8" t="s">
        <v>6</v>
      </c>
      <c r="I78" s="30"/>
      <c r="J78" s="6" t="s">
        <v>7</v>
      </c>
      <c r="K78" s="6"/>
      <c r="L78" s="7"/>
      <c r="M78" s="10" t="s">
        <v>8</v>
      </c>
      <c r="N78" s="6"/>
      <c r="O78" s="6"/>
      <c r="P78" s="6"/>
    </row>
    <row r="79" spans="1:16" x14ac:dyDescent="0.25">
      <c r="A79" s="11" t="s">
        <v>9</v>
      </c>
      <c r="B79" s="11" t="s">
        <v>10</v>
      </c>
      <c r="C79" s="11"/>
      <c r="D79" s="12" t="s">
        <v>11</v>
      </c>
      <c r="E79" s="13" t="s">
        <v>12</v>
      </c>
      <c r="F79" s="13" t="s">
        <v>13</v>
      </c>
      <c r="G79" s="13" t="s">
        <v>14</v>
      </c>
      <c r="H79" s="12" t="s">
        <v>15</v>
      </c>
      <c r="I79" s="13" t="s">
        <v>16</v>
      </c>
      <c r="J79" s="13" t="s">
        <v>17</v>
      </c>
      <c r="K79" s="13" t="s">
        <v>18</v>
      </c>
      <c r="L79" s="13" t="s">
        <v>19</v>
      </c>
      <c r="M79" s="13" t="s">
        <v>20</v>
      </c>
      <c r="N79" s="13" t="s">
        <v>21</v>
      </c>
      <c r="O79" s="13" t="s">
        <v>22</v>
      </c>
      <c r="P79" s="13" t="s">
        <v>23</v>
      </c>
    </row>
    <row r="80" spans="1:16" x14ac:dyDescent="0.25">
      <c r="A80" s="13">
        <v>1</v>
      </c>
      <c r="B80" s="13">
        <v>2</v>
      </c>
      <c r="C80" s="13">
        <v>3</v>
      </c>
      <c r="D80" s="13">
        <v>4</v>
      </c>
      <c r="E80" s="13">
        <v>5</v>
      </c>
      <c r="F80" s="13">
        <v>6</v>
      </c>
      <c r="G80" s="13">
        <v>7</v>
      </c>
      <c r="H80" s="13">
        <v>8</v>
      </c>
      <c r="I80" s="13">
        <v>9</v>
      </c>
      <c r="J80" s="13">
        <v>10</v>
      </c>
      <c r="K80" s="13">
        <v>11</v>
      </c>
      <c r="L80" s="13">
        <v>12</v>
      </c>
      <c r="M80" s="13">
        <v>13</v>
      </c>
      <c r="N80" s="13">
        <v>14</v>
      </c>
      <c r="O80" s="13">
        <v>15</v>
      </c>
      <c r="P80" s="13">
        <v>16</v>
      </c>
    </row>
    <row r="82" spans="1:16" x14ac:dyDescent="0.25">
      <c r="C82" s="14" t="s">
        <v>43</v>
      </c>
    </row>
    <row r="83" spans="1:16" x14ac:dyDescent="0.25">
      <c r="A83" s="1"/>
      <c r="B83" s="14" t="s">
        <v>39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25">
      <c r="A84" s="24" t="s">
        <v>27</v>
      </c>
      <c r="B84" s="40" t="s">
        <v>134</v>
      </c>
      <c r="C84" s="25" t="s">
        <v>135</v>
      </c>
      <c r="D84" s="18">
        <v>60</v>
      </c>
      <c r="E84" s="19">
        <v>0.6</v>
      </c>
      <c r="F84" s="19">
        <v>3.66</v>
      </c>
      <c r="G84" s="19">
        <v>2.1</v>
      </c>
      <c r="H84" s="19">
        <v>43.8</v>
      </c>
      <c r="I84" s="19">
        <v>0.03</v>
      </c>
      <c r="J84" s="19">
        <v>8.0399999999999991</v>
      </c>
      <c r="K84" s="19">
        <v>0</v>
      </c>
      <c r="L84" s="19">
        <v>1.8</v>
      </c>
      <c r="M84" s="19">
        <v>10.199999999999999</v>
      </c>
      <c r="N84" s="19">
        <v>18.600000000000001</v>
      </c>
      <c r="O84" s="19">
        <v>9.6</v>
      </c>
      <c r="P84" s="19">
        <v>0.42</v>
      </c>
    </row>
    <row r="85" spans="1:16" x14ac:dyDescent="0.25">
      <c r="A85" s="24" t="s">
        <v>28</v>
      </c>
      <c r="B85" s="15" t="s">
        <v>136</v>
      </c>
      <c r="C85" s="16" t="s">
        <v>137</v>
      </c>
      <c r="D85" s="17">
        <v>200</v>
      </c>
      <c r="E85" s="15">
        <v>5.04</v>
      </c>
      <c r="F85" s="15">
        <v>2.86</v>
      </c>
      <c r="G85" s="15">
        <v>11.68</v>
      </c>
      <c r="H85" s="15">
        <v>92.6</v>
      </c>
      <c r="I85" s="15">
        <v>0.13</v>
      </c>
      <c r="J85" s="15">
        <v>3.8</v>
      </c>
      <c r="K85" s="15">
        <v>14</v>
      </c>
      <c r="L85" s="15">
        <v>0.2</v>
      </c>
      <c r="M85" s="15">
        <v>28.26</v>
      </c>
      <c r="N85" s="15">
        <v>71.400000000000006</v>
      </c>
      <c r="O85" s="15">
        <v>27.5</v>
      </c>
      <c r="P85" s="15">
        <v>1.62</v>
      </c>
    </row>
    <row r="86" spans="1:16" x14ac:dyDescent="0.25">
      <c r="A86" s="24" t="s">
        <v>29</v>
      </c>
      <c r="B86" s="19" t="s">
        <v>75</v>
      </c>
      <c r="C86" s="25" t="s">
        <v>78</v>
      </c>
      <c r="D86" s="18">
        <v>100</v>
      </c>
      <c r="E86" s="19">
        <v>10.26</v>
      </c>
      <c r="F86" s="19">
        <v>11.92</v>
      </c>
      <c r="G86" s="19">
        <v>6.74</v>
      </c>
      <c r="H86" s="19">
        <v>180.54</v>
      </c>
      <c r="I86" s="19">
        <v>0.06</v>
      </c>
      <c r="J86" s="19">
        <v>0.45</v>
      </c>
      <c r="K86" s="19">
        <v>6</v>
      </c>
      <c r="L86" s="19">
        <v>0.67</v>
      </c>
      <c r="M86" s="19">
        <v>22.79</v>
      </c>
      <c r="N86" s="19">
        <v>108.64</v>
      </c>
      <c r="O86" s="19">
        <v>21.58</v>
      </c>
      <c r="P86" s="19">
        <v>0.96</v>
      </c>
    </row>
    <row r="87" spans="1:16" x14ac:dyDescent="0.25">
      <c r="A87" s="24" t="s">
        <v>30</v>
      </c>
      <c r="B87" s="15" t="s">
        <v>105</v>
      </c>
      <c r="C87" s="25" t="s">
        <v>106</v>
      </c>
      <c r="D87" s="18">
        <v>150</v>
      </c>
      <c r="E87" s="19">
        <v>5.55</v>
      </c>
      <c r="F87" s="19">
        <v>4.95</v>
      </c>
      <c r="G87" s="19">
        <v>29.55</v>
      </c>
      <c r="H87" s="19">
        <v>184.5</v>
      </c>
      <c r="I87" s="19">
        <v>0.06</v>
      </c>
      <c r="J87" s="19">
        <v>0</v>
      </c>
      <c r="K87" s="19">
        <v>31.5</v>
      </c>
      <c r="L87" s="19">
        <v>0.75</v>
      </c>
      <c r="M87" s="19">
        <v>12</v>
      </c>
      <c r="N87" s="19">
        <v>45</v>
      </c>
      <c r="O87" s="19">
        <v>7.5</v>
      </c>
      <c r="P87" s="19">
        <v>1.05</v>
      </c>
    </row>
    <row r="88" spans="1:16" x14ac:dyDescent="0.25">
      <c r="A88" s="24" t="s">
        <v>31</v>
      </c>
      <c r="B88" s="19" t="s">
        <v>81</v>
      </c>
      <c r="C88" s="25" t="s">
        <v>67</v>
      </c>
      <c r="D88" s="18">
        <v>200</v>
      </c>
      <c r="E88" s="19">
        <v>1.4</v>
      </c>
      <c r="F88" s="19">
        <v>1.2</v>
      </c>
      <c r="G88" s="19">
        <v>11.4</v>
      </c>
      <c r="H88" s="19">
        <v>63</v>
      </c>
      <c r="I88" s="19">
        <v>0.02</v>
      </c>
      <c r="J88" s="19">
        <v>0.3</v>
      </c>
      <c r="K88" s="19">
        <v>9.5</v>
      </c>
      <c r="L88" s="19">
        <v>0</v>
      </c>
      <c r="M88" s="19">
        <v>54.3</v>
      </c>
      <c r="N88" s="19">
        <v>38.299999999999997</v>
      </c>
      <c r="O88" s="19">
        <v>6.3</v>
      </c>
      <c r="P88" s="19">
        <v>7.0000000000000007E-2</v>
      </c>
    </row>
    <row r="89" spans="1:16" x14ac:dyDescent="0.25">
      <c r="A89" s="24" t="s">
        <v>32</v>
      </c>
      <c r="B89" s="15"/>
      <c r="C89" s="16" t="s">
        <v>68</v>
      </c>
      <c r="D89" s="18">
        <v>50</v>
      </c>
      <c r="E89" s="19">
        <v>3.94</v>
      </c>
      <c r="F89" s="19">
        <v>0.4</v>
      </c>
      <c r="G89" s="19">
        <v>26.6</v>
      </c>
      <c r="H89" s="19">
        <v>129.4</v>
      </c>
      <c r="I89" s="19">
        <v>0.06</v>
      </c>
      <c r="J89" s="19">
        <v>0</v>
      </c>
      <c r="K89" s="19">
        <v>0</v>
      </c>
      <c r="L89" s="19">
        <v>0</v>
      </c>
      <c r="M89" s="19">
        <v>10</v>
      </c>
      <c r="N89" s="19">
        <v>32</v>
      </c>
      <c r="O89" s="19">
        <v>7</v>
      </c>
      <c r="P89" s="19">
        <v>0.6</v>
      </c>
    </row>
    <row r="90" spans="1:16" x14ac:dyDescent="0.25">
      <c r="A90" s="24" t="s">
        <v>35</v>
      </c>
      <c r="B90" s="19"/>
      <c r="C90" s="16" t="s">
        <v>69</v>
      </c>
      <c r="D90" s="18">
        <v>50</v>
      </c>
      <c r="E90" s="19">
        <v>3.74</v>
      </c>
      <c r="F90" s="19">
        <v>0.54</v>
      </c>
      <c r="G90" s="19">
        <v>24.24</v>
      </c>
      <c r="H90" s="19">
        <v>119</v>
      </c>
      <c r="I90" s="19">
        <v>0.76</v>
      </c>
      <c r="J90" s="19">
        <v>0</v>
      </c>
      <c r="K90" s="19">
        <v>0</v>
      </c>
      <c r="L90" s="19">
        <v>0</v>
      </c>
      <c r="M90" s="19">
        <v>19.14</v>
      </c>
      <c r="N90" s="19">
        <v>88.4</v>
      </c>
      <c r="O90" s="19">
        <v>26.9</v>
      </c>
      <c r="P90" s="19">
        <v>1.5</v>
      </c>
    </row>
    <row r="91" spans="1:16" x14ac:dyDescent="0.25">
      <c r="A91" s="24"/>
      <c r="B91" s="32"/>
      <c r="C91" s="33" t="s">
        <v>36</v>
      </c>
      <c r="D91" s="34">
        <v>810</v>
      </c>
      <c r="E91" s="33">
        <f t="shared" ref="E91:P91" si="4">SUM(E84:E90)</f>
        <v>30.53</v>
      </c>
      <c r="F91" s="33">
        <f t="shared" si="4"/>
        <v>25.529999999999994</v>
      </c>
      <c r="G91" s="33">
        <f t="shared" si="4"/>
        <v>112.30999999999999</v>
      </c>
      <c r="H91" s="33">
        <f t="shared" si="4"/>
        <v>812.83999999999992</v>
      </c>
      <c r="I91" s="33">
        <f t="shared" si="4"/>
        <v>1.1200000000000001</v>
      </c>
      <c r="J91" s="33">
        <f t="shared" si="4"/>
        <v>12.59</v>
      </c>
      <c r="K91" s="33">
        <f t="shared" si="4"/>
        <v>61</v>
      </c>
      <c r="L91" s="33">
        <f t="shared" si="4"/>
        <v>3.42</v>
      </c>
      <c r="M91" s="33">
        <f t="shared" si="4"/>
        <v>156.69</v>
      </c>
      <c r="N91" s="33">
        <f t="shared" si="4"/>
        <v>402.34000000000003</v>
      </c>
      <c r="O91" s="33">
        <f t="shared" si="4"/>
        <v>106.38</v>
      </c>
      <c r="P91" s="33">
        <f t="shared" si="4"/>
        <v>6.22</v>
      </c>
    </row>
    <row r="93" spans="1:16" x14ac:dyDescent="0.25">
      <c r="P93" s="74">
        <v>4</v>
      </c>
    </row>
    <row r="96" spans="1:16" x14ac:dyDescent="0.25">
      <c r="A96" s="3" t="s">
        <v>1</v>
      </c>
      <c r="B96" s="3" t="s">
        <v>2</v>
      </c>
      <c r="C96" s="4" t="s">
        <v>3</v>
      </c>
      <c r="D96" s="4" t="s">
        <v>4</v>
      </c>
      <c r="E96" s="5" t="s">
        <v>5</v>
      </c>
      <c r="F96" s="6"/>
      <c r="G96" s="7"/>
      <c r="H96" s="13" t="s">
        <v>6</v>
      </c>
      <c r="I96" s="9"/>
      <c r="J96" s="6" t="s">
        <v>7</v>
      </c>
      <c r="K96" s="6"/>
      <c r="L96" s="7"/>
      <c r="M96" s="10" t="s">
        <v>8</v>
      </c>
      <c r="N96" s="6"/>
      <c r="O96" s="6"/>
      <c r="P96" s="6"/>
    </row>
    <row r="97" spans="1:16" x14ac:dyDescent="0.25">
      <c r="A97" s="11" t="s">
        <v>9</v>
      </c>
      <c r="B97" s="11" t="s">
        <v>10</v>
      </c>
      <c r="C97" s="11"/>
      <c r="D97" s="12" t="s">
        <v>11</v>
      </c>
      <c r="E97" s="13" t="s">
        <v>12</v>
      </c>
      <c r="F97" s="13" t="s">
        <v>13</v>
      </c>
      <c r="G97" s="13" t="s">
        <v>14</v>
      </c>
      <c r="H97" s="12" t="s">
        <v>15</v>
      </c>
      <c r="I97" s="13" t="s">
        <v>16</v>
      </c>
      <c r="J97" s="13" t="s">
        <v>17</v>
      </c>
      <c r="K97" s="13" t="s">
        <v>18</v>
      </c>
      <c r="L97" s="13" t="s">
        <v>19</v>
      </c>
      <c r="M97" s="13" t="s">
        <v>20</v>
      </c>
      <c r="N97" s="13" t="s">
        <v>21</v>
      </c>
      <c r="O97" s="13" t="s">
        <v>22</v>
      </c>
      <c r="P97" s="13" t="s">
        <v>23</v>
      </c>
    </row>
    <row r="98" spans="1:16" x14ac:dyDescent="0.25">
      <c r="A98" s="13">
        <v>1</v>
      </c>
      <c r="B98" s="13">
        <v>2</v>
      </c>
      <c r="C98" s="13">
        <v>3</v>
      </c>
      <c r="D98" s="13">
        <v>4</v>
      </c>
      <c r="E98" s="13">
        <v>5</v>
      </c>
      <c r="F98" s="13">
        <v>6</v>
      </c>
      <c r="G98" s="13">
        <v>7</v>
      </c>
      <c r="H98" s="13">
        <v>8</v>
      </c>
      <c r="I98" s="13">
        <v>9</v>
      </c>
      <c r="J98" s="13">
        <v>10</v>
      </c>
      <c r="K98" s="13">
        <v>11</v>
      </c>
      <c r="L98" s="13">
        <v>12</v>
      </c>
      <c r="M98" s="13">
        <v>13</v>
      </c>
      <c r="N98" s="13">
        <v>14</v>
      </c>
      <c r="O98" s="13">
        <v>15</v>
      </c>
      <c r="P98" s="13">
        <v>16</v>
      </c>
    </row>
    <row r="99" spans="1:16" x14ac:dyDescent="0.25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25">
      <c r="C100" s="1"/>
      <c r="D100" s="14" t="s">
        <v>44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25">
      <c r="A101" s="1"/>
      <c r="B101" s="1"/>
    </row>
    <row r="102" spans="1:16" x14ac:dyDescent="0.25">
      <c r="A102" s="1"/>
      <c r="B102" s="1"/>
      <c r="C102" s="14" t="s">
        <v>25</v>
      </c>
    </row>
    <row r="104" spans="1:16" x14ac:dyDescent="0.25">
      <c r="A104" s="14" t="s">
        <v>39</v>
      </c>
    </row>
    <row r="105" spans="1:16" x14ac:dyDescent="0.25">
      <c r="A105" s="24" t="s">
        <v>27</v>
      </c>
      <c r="B105" s="15" t="s">
        <v>140</v>
      </c>
      <c r="C105" s="16" t="s">
        <v>141</v>
      </c>
      <c r="D105" s="17">
        <v>60</v>
      </c>
      <c r="E105" s="15">
        <v>0.48</v>
      </c>
      <c r="F105" s="15">
        <v>3.6</v>
      </c>
      <c r="G105" s="15">
        <v>1.56</v>
      </c>
      <c r="H105" s="15">
        <v>40.799999999999997</v>
      </c>
      <c r="I105" s="15">
        <v>0.02</v>
      </c>
      <c r="J105" s="15">
        <v>2.52</v>
      </c>
      <c r="K105" s="15">
        <v>0</v>
      </c>
      <c r="L105" s="15">
        <v>1.62</v>
      </c>
      <c r="M105" s="15">
        <v>11.4</v>
      </c>
      <c r="N105" s="15">
        <v>19.8</v>
      </c>
      <c r="O105" s="15">
        <v>7.8</v>
      </c>
      <c r="P105" s="15">
        <v>0.32</v>
      </c>
    </row>
    <row r="106" spans="1:16" x14ac:dyDescent="0.25">
      <c r="A106" s="24" t="s">
        <v>28</v>
      </c>
      <c r="B106" s="42" t="s">
        <v>142</v>
      </c>
      <c r="C106" s="42" t="s">
        <v>143</v>
      </c>
      <c r="D106" s="18" t="s">
        <v>66</v>
      </c>
      <c r="E106" s="19">
        <v>1.6</v>
      </c>
      <c r="F106" s="19">
        <v>3.62</v>
      </c>
      <c r="G106" s="19">
        <v>5.0599999999999996</v>
      </c>
      <c r="H106" s="19">
        <v>59.2</v>
      </c>
      <c r="I106" s="19">
        <v>0.06</v>
      </c>
      <c r="J106" s="19">
        <v>5.8</v>
      </c>
      <c r="K106" s="19">
        <v>0</v>
      </c>
      <c r="L106" s="19">
        <v>1.88</v>
      </c>
      <c r="M106" s="19">
        <v>18.2</v>
      </c>
      <c r="N106" s="19">
        <v>36.200000000000003</v>
      </c>
      <c r="O106" s="19">
        <v>14.6</v>
      </c>
      <c r="P106" s="19">
        <v>0.56000000000000005</v>
      </c>
    </row>
    <row r="107" spans="1:16" x14ac:dyDescent="0.25">
      <c r="A107" s="24" t="s">
        <v>29</v>
      </c>
      <c r="B107" s="39" t="s">
        <v>144</v>
      </c>
      <c r="C107" s="16" t="s">
        <v>83</v>
      </c>
      <c r="D107" s="20">
        <v>100</v>
      </c>
      <c r="E107" s="19">
        <v>10.58</v>
      </c>
      <c r="F107" s="19">
        <v>12.6</v>
      </c>
      <c r="G107" s="19">
        <v>8.4</v>
      </c>
      <c r="H107" s="19">
        <v>189.25</v>
      </c>
      <c r="I107" s="19">
        <v>0.04</v>
      </c>
      <c r="J107" s="19">
        <v>0.46</v>
      </c>
      <c r="K107" s="19">
        <v>6.03</v>
      </c>
      <c r="L107" s="19">
        <v>0.5</v>
      </c>
      <c r="M107" s="19">
        <v>28.35</v>
      </c>
      <c r="N107" s="19">
        <v>87.35</v>
      </c>
      <c r="O107" s="19">
        <v>14.59</v>
      </c>
      <c r="P107" s="19">
        <v>0.94</v>
      </c>
    </row>
    <row r="108" spans="1:16" x14ac:dyDescent="0.25">
      <c r="A108" s="24" t="s">
        <v>30</v>
      </c>
      <c r="B108" s="15" t="s">
        <v>105</v>
      </c>
      <c r="C108" s="25" t="s">
        <v>106</v>
      </c>
      <c r="D108" s="18">
        <v>150</v>
      </c>
      <c r="E108" s="19">
        <v>5.55</v>
      </c>
      <c r="F108" s="19">
        <v>4.95</v>
      </c>
      <c r="G108" s="19">
        <v>29.55</v>
      </c>
      <c r="H108" s="19">
        <v>184.5</v>
      </c>
      <c r="I108" s="19">
        <v>0.06</v>
      </c>
      <c r="J108" s="19">
        <v>0</v>
      </c>
      <c r="K108" s="19">
        <v>31.5</v>
      </c>
      <c r="L108" s="19">
        <v>0.75</v>
      </c>
      <c r="M108" s="19">
        <v>12</v>
      </c>
      <c r="N108" s="19">
        <v>45</v>
      </c>
      <c r="O108" s="19">
        <v>7.5</v>
      </c>
      <c r="P108" s="19">
        <v>1.05</v>
      </c>
    </row>
    <row r="109" spans="1:16" x14ac:dyDescent="0.25">
      <c r="A109" s="24" t="s">
        <v>31</v>
      </c>
      <c r="B109" s="19" t="s">
        <v>80</v>
      </c>
      <c r="C109" s="25" t="s">
        <v>71</v>
      </c>
      <c r="D109" s="18">
        <v>200</v>
      </c>
      <c r="E109" s="19">
        <v>0.2</v>
      </c>
      <c r="F109" s="19">
        <v>0.1</v>
      </c>
      <c r="G109" s="19">
        <v>9.3000000000000007</v>
      </c>
      <c r="H109" s="19">
        <v>38</v>
      </c>
      <c r="I109" s="19">
        <v>0</v>
      </c>
      <c r="J109" s="19">
        <v>0</v>
      </c>
      <c r="K109" s="19">
        <v>0</v>
      </c>
      <c r="L109" s="19">
        <v>0</v>
      </c>
      <c r="M109" s="19">
        <v>5.0999999999999996</v>
      </c>
      <c r="N109" s="19">
        <v>7.7</v>
      </c>
      <c r="O109" s="19">
        <v>4.2</v>
      </c>
      <c r="P109" s="19">
        <v>0.82</v>
      </c>
    </row>
    <row r="110" spans="1:16" x14ac:dyDescent="0.25">
      <c r="A110" s="24" t="s">
        <v>32</v>
      </c>
      <c r="B110" s="19"/>
      <c r="C110" s="16" t="s">
        <v>68</v>
      </c>
      <c r="D110" s="18">
        <v>50</v>
      </c>
      <c r="E110" s="19">
        <v>3.94</v>
      </c>
      <c r="F110" s="19">
        <v>0.4</v>
      </c>
      <c r="G110" s="19">
        <v>26.6</v>
      </c>
      <c r="H110" s="19">
        <v>129.4</v>
      </c>
      <c r="I110" s="19">
        <v>0.06</v>
      </c>
      <c r="J110" s="19">
        <v>0</v>
      </c>
      <c r="K110" s="19">
        <v>0</v>
      </c>
      <c r="L110" s="19">
        <v>0</v>
      </c>
      <c r="M110" s="19">
        <v>10</v>
      </c>
      <c r="N110" s="19">
        <v>32</v>
      </c>
      <c r="O110" s="19">
        <v>7</v>
      </c>
      <c r="P110" s="19">
        <v>0.6</v>
      </c>
    </row>
    <row r="111" spans="1:16" x14ac:dyDescent="0.25">
      <c r="A111" s="24" t="s">
        <v>35</v>
      </c>
      <c r="B111" s="16"/>
      <c r="C111" s="16" t="s">
        <v>69</v>
      </c>
      <c r="D111" s="18">
        <v>50</v>
      </c>
      <c r="E111" s="19">
        <v>3.74</v>
      </c>
      <c r="F111" s="19">
        <v>0.54</v>
      </c>
      <c r="G111" s="19">
        <v>24.24</v>
      </c>
      <c r="H111" s="19">
        <v>119</v>
      </c>
      <c r="I111" s="19">
        <v>0.76</v>
      </c>
      <c r="J111" s="19">
        <v>0</v>
      </c>
      <c r="K111" s="19">
        <v>0</v>
      </c>
      <c r="L111" s="19">
        <v>0</v>
      </c>
      <c r="M111" s="19">
        <v>19.14</v>
      </c>
      <c r="N111" s="19">
        <v>88.4</v>
      </c>
      <c r="O111" s="19">
        <v>26.9</v>
      </c>
      <c r="P111" s="19">
        <v>1.5</v>
      </c>
    </row>
    <row r="112" spans="1:16" x14ac:dyDescent="0.25">
      <c r="A112" s="32"/>
      <c r="B112" s="32"/>
      <c r="C112" s="33" t="s">
        <v>36</v>
      </c>
      <c r="D112" s="34">
        <v>815</v>
      </c>
      <c r="E112" s="33">
        <f t="shared" ref="E112:P112" si="5">SUM(E105:E111)</f>
        <v>26.090000000000003</v>
      </c>
      <c r="F112" s="33">
        <f t="shared" si="5"/>
        <v>25.81</v>
      </c>
      <c r="G112" s="33">
        <f t="shared" si="5"/>
        <v>104.71</v>
      </c>
      <c r="H112" s="33">
        <f t="shared" si="5"/>
        <v>760.15</v>
      </c>
      <c r="I112" s="33">
        <f t="shared" si="5"/>
        <v>1</v>
      </c>
      <c r="J112" s="33">
        <f t="shared" si="5"/>
        <v>8.7800000000000011</v>
      </c>
      <c r="K112" s="33">
        <f t="shared" si="5"/>
        <v>37.53</v>
      </c>
      <c r="L112" s="33">
        <f t="shared" si="5"/>
        <v>4.75</v>
      </c>
      <c r="M112" s="33">
        <f t="shared" si="5"/>
        <v>104.19</v>
      </c>
      <c r="N112" s="33">
        <f t="shared" si="5"/>
        <v>316.45</v>
      </c>
      <c r="O112" s="33">
        <f t="shared" si="5"/>
        <v>82.59</v>
      </c>
      <c r="P112" s="33">
        <f t="shared" si="5"/>
        <v>5.79</v>
      </c>
    </row>
    <row r="116" spans="1:16" x14ac:dyDescent="0.25">
      <c r="A116" s="3" t="s">
        <v>1</v>
      </c>
      <c r="B116" s="3" t="s">
        <v>2</v>
      </c>
      <c r="C116" s="4" t="s">
        <v>3</v>
      </c>
      <c r="D116" s="4" t="s">
        <v>4</v>
      </c>
      <c r="E116" s="5" t="s">
        <v>5</v>
      </c>
      <c r="F116" s="6"/>
      <c r="G116" s="7"/>
      <c r="H116" s="8" t="s">
        <v>6</v>
      </c>
      <c r="I116" s="30"/>
      <c r="J116" s="6" t="s">
        <v>7</v>
      </c>
      <c r="K116" s="6"/>
      <c r="L116" s="7"/>
      <c r="M116" s="10" t="s">
        <v>8</v>
      </c>
      <c r="N116" s="6"/>
      <c r="O116" s="6"/>
      <c r="P116" s="6"/>
    </row>
    <row r="117" spans="1:16" x14ac:dyDescent="0.25">
      <c r="A117" s="11" t="s">
        <v>9</v>
      </c>
      <c r="B117" s="11" t="s">
        <v>10</v>
      </c>
      <c r="C117" s="11"/>
      <c r="D117" s="12" t="s">
        <v>11</v>
      </c>
      <c r="E117" s="13" t="s">
        <v>12</v>
      </c>
      <c r="F117" s="13" t="s">
        <v>13</v>
      </c>
      <c r="G117" s="13" t="s">
        <v>14</v>
      </c>
      <c r="H117" s="12" t="s">
        <v>15</v>
      </c>
      <c r="I117" s="13" t="s">
        <v>16</v>
      </c>
      <c r="J117" s="13" t="s">
        <v>17</v>
      </c>
      <c r="K117" s="13" t="s">
        <v>18</v>
      </c>
      <c r="L117" s="13" t="s">
        <v>19</v>
      </c>
      <c r="M117" s="13" t="s">
        <v>20</v>
      </c>
      <c r="N117" s="13" t="s">
        <v>21</v>
      </c>
      <c r="O117" s="13" t="s">
        <v>22</v>
      </c>
      <c r="P117" s="13" t="s">
        <v>23</v>
      </c>
    </row>
    <row r="118" spans="1:16" x14ac:dyDescent="0.25">
      <c r="A118" s="13">
        <v>1</v>
      </c>
      <c r="B118" s="13">
        <v>2</v>
      </c>
      <c r="C118" s="13">
        <v>3</v>
      </c>
      <c r="D118" s="13">
        <v>4</v>
      </c>
      <c r="E118" s="13">
        <v>5</v>
      </c>
      <c r="F118" s="13">
        <v>6</v>
      </c>
      <c r="G118" s="13">
        <v>7</v>
      </c>
      <c r="H118" s="13">
        <v>8</v>
      </c>
      <c r="I118" s="13">
        <v>9</v>
      </c>
      <c r="J118" s="13">
        <v>10</v>
      </c>
      <c r="K118" s="13">
        <v>11</v>
      </c>
      <c r="L118" s="13">
        <v>12</v>
      </c>
      <c r="M118" s="13">
        <v>13</v>
      </c>
      <c r="N118" s="13">
        <v>14</v>
      </c>
      <c r="O118" s="13">
        <v>15</v>
      </c>
      <c r="P118" s="13">
        <v>16</v>
      </c>
    </row>
    <row r="120" spans="1:16" x14ac:dyDescent="0.25">
      <c r="C120" s="14" t="s">
        <v>38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2" spans="1:16" x14ac:dyDescent="0.25">
      <c r="B122" s="14" t="s">
        <v>39</v>
      </c>
    </row>
    <row r="123" spans="1:16" x14ac:dyDescent="0.25">
      <c r="A123" s="24" t="s">
        <v>27</v>
      </c>
      <c r="B123" s="40" t="s">
        <v>148</v>
      </c>
      <c r="C123" s="25" t="s">
        <v>149</v>
      </c>
      <c r="D123" s="18">
        <v>60</v>
      </c>
      <c r="E123" s="19">
        <v>0.84</v>
      </c>
      <c r="F123" s="19">
        <v>3.66</v>
      </c>
      <c r="G123" s="19">
        <v>4.5599999999999996</v>
      </c>
      <c r="H123" s="19">
        <v>54.6</v>
      </c>
      <c r="I123" s="19">
        <v>0.01</v>
      </c>
      <c r="J123" s="19">
        <v>4.62</v>
      </c>
      <c r="K123" s="19">
        <v>0</v>
      </c>
      <c r="L123" s="19">
        <v>1.62</v>
      </c>
      <c r="M123" s="19">
        <v>20.399999999999999</v>
      </c>
      <c r="N123" s="19">
        <v>23.4</v>
      </c>
      <c r="O123" s="19">
        <v>12</v>
      </c>
      <c r="P123" s="19">
        <v>0.78</v>
      </c>
    </row>
    <row r="124" spans="1:16" x14ac:dyDescent="0.25">
      <c r="A124" s="24" t="s">
        <v>28</v>
      </c>
      <c r="B124" s="19" t="s">
        <v>150</v>
      </c>
      <c r="C124" s="25" t="s">
        <v>151</v>
      </c>
      <c r="D124" s="18" t="s">
        <v>66</v>
      </c>
      <c r="E124" s="19">
        <v>2.1</v>
      </c>
      <c r="F124" s="19">
        <v>4.08</v>
      </c>
      <c r="G124" s="19">
        <v>10.6</v>
      </c>
      <c r="H124" s="19">
        <v>87.6</v>
      </c>
      <c r="I124" s="19">
        <v>7.0000000000000007E-2</v>
      </c>
      <c r="J124" s="19">
        <v>5.68</v>
      </c>
      <c r="K124" s="19">
        <v>0</v>
      </c>
      <c r="L124" s="19">
        <v>1.88</v>
      </c>
      <c r="M124" s="19">
        <v>13.4</v>
      </c>
      <c r="N124" s="19">
        <v>48.8</v>
      </c>
      <c r="O124" s="19">
        <v>20.399999999999999</v>
      </c>
      <c r="P124" s="19">
        <v>0.69</v>
      </c>
    </row>
    <row r="125" spans="1:16" x14ac:dyDescent="0.25">
      <c r="A125" s="24" t="s">
        <v>29</v>
      </c>
      <c r="B125" s="19" t="s">
        <v>75</v>
      </c>
      <c r="C125" s="25" t="s">
        <v>78</v>
      </c>
      <c r="D125" s="20">
        <v>100</v>
      </c>
      <c r="E125" s="19">
        <v>10.26</v>
      </c>
      <c r="F125" s="19">
        <v>11.92</v>
      </c>
      <c r="G125" s="19">
        <v>6.74</v>
      </c>
      <c r="H125" s="19">
        <v>180.54</v>
      </c>
      <c r="I125" s="19">
        <v>0.06</v>
      </c>
      <c r="J125" s="19">
        <v>0.45</v>
      </c>
      <c r="K125" s="19">
        <v>6</v>
      </c>
      <c r="L125" s="19">
        <v>0.67</v>
      </c>
      <c r="M125" s="19">
        <v>22.79</v>
      </c>
      <c r="N125" s="19">
        <v>108.64</v>
      </c>
      <c r="O125" s="19">
        <v>21.58</v>
      </c>
      <c r="P125" s="19">
        <v>0.96</v>
      </c>
    </row>
    <row r="126" spans="1:16" x14ac:dyDescent="0.25">
      <c r="A126" s="24" t="s">
        <v>30</v>
      </c>
      <c r="B126" s="19" t="s">
        <v>84</v>
      </c>
      <c r="C126" s="25" t="s">
        <v>85</v>
      </c>
      <c r="D126" s="18">
        <v>150</v>
      </c>
      <c r="E126" s="19">
        <v>4.05</v>
      </c>
      <c r="F126" s="19">
        <v>6</v>
      </c>
      <c r="G126" s="19">
        <v>8.6999999999999993</v>
      </c>
      <c r="H126" s="19">
        <v>105</v>
      </c>
      <c r="I126" s="19">
        <v>0.12</v>
      </c>
      <c r="J126" s="19">
        <v>3.6</v>
      </c>
      <c r="K126" s="19">
        <v>30</v>
      </c>
      <c r="L126" s="19">
        <v>0.15</v>
      </c>
      <c r="M126" s="19">
        <v>37.5</v>
      </c>
      <c r="N126" s="19">
        <v>73.5</v>
      </c>
      <c r="O126" s="19">
        <v>24</v>
      </c>
      <c r="P126" s="19">
        <v>0.83</v>
      </c>
    </row>
    <row r="127" spans="1:16" x14ac:dyDescent="0.25">
      <c r="A127" s="24" t="s">
        <v>31</v>
      </c>
      <c r="B127" s="15" t="s">
        <v>116</v>
      </c>
      <c r="C127" s="16" t="s">
        <v>117</v>
      </c>
      <c r="D127" s="20">
        <v>200</v>
      </c>
      <c r="E127" s="15">
        <v>0.6</v>
      </c>
      <c r="F127" s="15">
        <v>0.1</v>
      </c>
      <c r="G127" s="15">
        <v>20.100000000000001</v>
      </c>
      <c r="H127" s="15">
        <v>84</v>
      </c>
      <c r="I127" s="15">
        <v>0.01</v>
      </c>
      <c r="J127" s="15">
        <v>0.2</v>
      </c>
      <c r="K127" s="15">
        <v>0</v>
      </c>
      <c r="L127" s="15">
        <v>0.4</v>
      </c>
      <c r="M127" s="15">
        <v>20.100000000000001</v>
      </c>
      <c r="N127" s="15">
        <v>19.2</v>
      </c>
      <c r="O127" s="15">
        <v>14.4</v>
      </c>
      <c r="P127" s="15">
        <v>0.69</v>
      </c>
    </row>
    <row r="128" spans="1:16" x14ac:dyDescent="0.25">
      <c r="A128" s="24" t="s">
        <v>32</v>
      </c>
      <c r="B128" s="15"/>
      <c r="C128" s="16" t="s">
        <v>68</v>
      </c>
      <c r="D128" s="18">
        <v>50</v>
      </c>
      <c r="E128" s="19">
        <v>3.94</v>
      </c>
      <c r="F128" s="19">
        <v>0.4</v>
      </c>
      <c r="G128" s="19">
        <v>26.6</v>
      </c>
      <c r="H128" s="19">
        <v>129.4</v>
      </c>
      <c r="I128" s="19">
        <v>0.06</v>
      </c>
      <c r="J128" s="19">
        <v>0</v>
      </c>
      <c r="K128" s="19">
        <v>0</v>
      </c>
      <c r="L128" s="19">
        <v>0</v>
      </c>
      <c r="M128" s="19">
        <v>10</v>
      </c>
      <c r="N128" s="19">
        <v>32</v>
      </c>
      <c r="O128" s="19">
        <v>7</v>
      </c>
      <c r="P128" s="19">
        <v>0.6</v>
      </c>
    </row>
    <row r="129" spans="1:16" x14ac:dyDescent="0.25">
      <c r="A129" s="24" t="s">
        <v>35</v>
      </c>
      <c r="B129" s="19"/>
      <c r="C129" s="16" t="s">
        <v>69</v>
      </c>
      <c r="D129" s="18">
        <v>50</v>
      </c>
      <c r="E129" s="19">
        <v>3.74</v>
      </c>
      <c r="F129" s="19">
        <v>0.54</v>
      </c>
      <c r="G129" s="19">
        <v>24.24</v>
      </c>
      <c r="H129" s="19">
        <v>119</v>
      </c>
      <c r="I129" s="19">
        <v>0.76</v>
      </c>
      <c r="J129" s="19">
        <v>0</v>
      </c>
      <c r="K129" s="19">
        <v>0</v>
      </c>
      <c r="L129" s="19">
        <v>0</v>
      </c>
      <c r="M129" s="19">
        <v>19.14</v>
      </c>
      <c r="N129" s="19">
        <v>88.4</v>
      </c>
      <c r="O129" s="19">
        <v>26.9</v>
      </c>
      <c r="P129" s="19">
        <v>1.5</v>
      </c>
    </row>
    <row r="130" spans="1:16" x14ac:dyDescent="0.25">
      <c r="A130" s="32"/>
      <c r="B130" s="32"/>
      <c r="C130" s="33" t="s">
        <v>36</v>
      </c>
      <c r="D130" s="34">
        <v>815</v>
      </c>
      <c r="E130" s="33">
        <f t="shared" ref="E130:P130" si="6">SUM(E123:E129)</f>
        <v>25.53</v>
      </c>
      <c r="F130" s="33">
        <f t="shared" si="6"/>
        <v>26.7</v>
      </c>
      <c r="G130" s="33">
        <f t="shared" si="6"/>
        <v>101.54</v>
      </c>
      <c r="H130" s="33">
        <f t="shared" si="6"/>
        <v>760.14</v>
      </c>
      <c r="I130" s="33">
        <f t="shared" si="6"/>
        <v>1.0900000000000001</v>
      </c>
      <c r="J130" s="33">
        <f t="shared" si="6"/>
        <v>14.549999999999999</v>
      </c>
      <c r="K130" s="33">
        <f t="shared" si="6"/>
        <v>36</v>
      </c>
      <c r="L130" s="33">
        <f t="shared" si="6"/>
        <v>4.7200000000000006</v>
      </c>
      <c r="M130" s="33">
        <f t="shared" si="6"/>
        <v>143.32999999999998</v>
      </c>
      <c r="N130" s="33">
        <f t="shared" si="6"/>
        <v>393.93999999999994</v>
      </c>
      <c r="O130" s="33">
        <f t="shared" si="6"/>
        <v>126.28</v>
      </c>
      <c r="P130" s="33">
        <f t="shared" si="6"/>
        <v>6.05</v>
      </c>
    </row>
    <row r="132" spans="1:16" x14ac:dyDescent="0.25">
      <c r="P132">
        <v>5</v>
      </c>
    </row>
    <row r="134" spans="1:16" x14ac:dyDescent="0.25">
      <c r="A134" s="3" t="s">
        <v>1</v>
      </c>
      <c r="B134" s="3" t="s">
        <v>2</v>
      </c>
      <c r="C134" s="4" t="s">
        <v>3</v>
      </c>
      <c r="D134" s="4" t="s">
        <v>4</v>
      </c>
      <c r="E134" s="5" t="s">
        <v>5</v>
      </c>
      <c r="F134" s="6"/>
      <c r="G134" s="7"/>
      <c r="H134" s="8" t="s">
        <v>6</v>
      </c>
      <c r="I134" s="30"/>
      <c r="J134" s="6" t="s">
        <v>7</v>
      </c>
      <c r="K134" s="6"/>
      <c r="L134" s="7"/>
      <c r="M134" s="10" t="s">
        <v>8</v>
      </c>
      <c r="N134" s="6"/>
      <c r="O134" s="6"/>
      <c r="P134" s="6"/>
    </row>
    <row r="135" spans="1:16" x14ac:dyDescent="0.25">
      <c r="A135" s="11" t="s">
        <v>9</v>
      </c>
      <c r="B135" s="11" t="s">
        <v>10</v>
      </c>
      <c r="C135" s="11"/>
      <c r="D135" s="12" t="s">
        <v>11</v>
      </c>
      <c r="E135" s="13" t="s">
        <v>12</v>
      </c>
      <c r="F135" s="13" t="s">
        <v>13</v>
      </c>
      <c r="G135" s="13" t="s">
        <v>14</v>
      </c>
      <c r="H135" s="12" t="s">
        <v>15</v>
      </c>
      <c r="I135" s="13" t="s">
        <v>16</v>
      </c>
      <c r="J135" s="13" t="s">
        <v>17</v>
      </c>
      <c r="K135" s="13" t="s">
        <v>18</v>
      </c>
      <c r="L135" s="13" t="s">
        <v>19</v>
      </c>
      <c r="M135" s="13" t="s">
        <v>20</v>
      </c>
      <c r="N135" s="13" t="s">
        <v>21</v>
      </c>
      <c r="O135" s="13" t="s">
        <v>22</v>
      </c>
      <c r="P135" s="13" t="s">
        <v>23</v>
      </c>
    </row>
    <row r="136" spans="1:16" x14ac:dyDescent="0.25">
      <c r="A136" s="13">
        <v>1</v>
      </c>
      <c r="B136" s="13">
        <v>2</v>
      </c>
      <c r="C136" s="13">
        <v>3</v>
      </c>
      <c r="D136" s="13">
        <v>4</v>
      </c>
      <c r="E136" s="13">
        <v>5</v>
      </c>
      <c r="F136" s="13">
        <v>6</v>
      </c>
      <c r="G136" s="13">
        <v>7</v>
      </c>
      <c r="H136" s="13">
        <v>8</v>
      </c>
      <c r="I136" s="13">
        <v>9</v>
      </c>
      <c r="J136" s="13">
        <v>10</v>
      </c>
      <c r="K136" s="13">
        <v>11</v>
      </c>
      <c r="L136" s="13">
        <v>12</v>
      </c>
      <c r="M136" s="13">
        <v>13</v>
      </c>
      <c r="N136" s="13">
        <v>14</v>
      </c>
      <c r="O136" s="13">
        <v>15</v>
      </c>
      <c r="P136" s="13">
        <v>16</v>
      </c>
    </row>
    <row r="137" spans="1:16" x14ac:dyDescent="0.25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x14ac:dyDescent="0.25">
      <c r="C138" s="14" t="s">
        <v>40</v>
      </c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</row>
    <row r="139" spans="1:16" x14ac:dyDescent="0.25">
      <c r="B139" s="14" t="s">
        <v>39</v>
      </c>
    </row>
    <row r="140" spans="1:16" x14ac:dyDescent="0.25">
      <c r="A140" s="24" t="s">
        <v>27</v>
      </c>
      <c r="B140" s="75" t="s">
        <v>98</v>
      </c>
      <c r="C140" s="76" t="s">
        <v>99</v>
      </c>
      <c r="D140" s="18">
        <v>60</v>
      </c>
      <c r="E140" s="19">
        <v>0.96</v>
      </c>
      <c r="F140" s="19">
        <v>3.72</v>
      </c>
      <c r="G140" s="19">
        <v>3.96</v>
      </c>
      <c r="H140" s="19">
        <v>52.8</v>
      </c>
      <c r="I140" s="19">
        <v>0.02</v>
      </c>
      <c r="J140" s="19">
        <v>3.72</v>
      </c>
      <c r="K140" s="19">
        <v>0</v>
      </c>
      <c r="L140" s="19">
        <v>1.68</v>
      </c>
      <c r="M140" s="19">
        <v>13.8</v>
      </c>
      <c r="N140" s="19">
        <v>25.2</v>
      </c>
      <c r="O140" s="19">
        <v>10.8</v>
      </c>
      <c r="P140" s="19">
        <v>0.47</v>
      </c>
    </row>
    <row r="141" spans="1:16" x14ac:dyDescent="0.25">
      <c r="A141" s="24" t="s">
        <v>28</v>
      </c>
      <c r="B141" s="15" t="s">
        <v>89</v>
      </c>
      <c r="C141" s="16" t="s">
        <v>90</v>
      </c>
      <c r="D141" s="17" t="s">
        <v>66</v>
      </c>
      <c r="E141" s="15">
        <v>1.2</v>
      </c>
      <c r="F141" s="15">
        <v>3.6</v>
      </c>
      <c r="G141" s="15">
        <v>3.04</v>
      </c>
      <c r="H141" s="15">
        <v>49.4</v>
      </c>
      <c r="I141" s="15">
        <v>0.03</v>
      </c>
      <c r="J141" s="15">
        <v>6.8</v>
      </c>
      <c r="K141" s="15">
        <v>0</v>
      </c>
      <c r="L141" s="15">
        <v>1.86</v>
      </c>
      <c r="M141" s="15">
        <v>39.6</v>
      </c>
      <c r="N141" s="15">
        <v>28.6</v>
      </c>
      <c r="O141" s="15">
        <v>12.8</v>
      </c>
      <c r="P141" s="15">
        <v>0.51</v>
      </c>
    </row>
    <row r="142" spans="1:16" x14ac:dyDescent="0.25">
      <c r="A142" s="24" t="s">
        <v>29</v>
      </c>
      <c r="B142" s="39" t="s">
        <v>154</v>
      </c>
      <c r="C142" s="16" t="s">
        <v>155</v>
      </c>
      <c r="D142" s="20">
        <v>100</v>
      </c>
      <c r="E142" s="19">
        <v>9.5299999999999994</v>
      </c>
      <c r="F142" s="19">
        <v>7.23</v>
      </c>
      <c r="G142" s="19">
        <v>7.35</v>
      </c>
      <c r="H142" s="19">
        <v>137.74</v>
      </c>
      <c r="I142" s="19">
        <v>0.11</v>
      </c>
      <c r="J142" s="19">
        <v>0.63</v>
      </c>
      <c r="K142" s="19">
        <v>6.02</v>
      </c>
      <c r="L142" s="19">
        <v>0.77</v>
      </c>
      <c r="M142" s="19">
        <v>51.33</v>
      </c>
      <c r="N142" s="19">
        <v>224.87</v>
      </c>
      <c r="O142" s="19">
        <v>36.46</v>
      </c>
      <c r="P142" s="19">
        <v>1.1200000000000001</v>
      </c>
    </row>
    <row r="143" spans="1:16" x14ac:dyDescent="0.25">
      <c r="A143" s="24" t="s">
        <v>30</v>
      </c>
      <c r="B143" s="19" t="s">
        <v>86</v>
      </c>
      <c r="C143" s="25" t="s">
        <v>87</v>
      </c>
      <c r="D143" s="18">
        <v>150</v>
      </c>
      <c r="E143" s="19">
        <v>3.77</v>
      </c>
      <c r="F143" s="19">
        <v>5.43</v>
      </c>
      <c r="G143" s="19">
        <v>38.85</v>
      </c>
      <c r="H143" s="19">
        <v>219.3</v>
      </c>
      <c r="I143" s="19">
        <v>0.03</v>
      </c>
      <c r="J143" s="19">
        <v>0</v>
      </c>
      <c r="K143" s="19">
        <v>27</v>
      </c>
      <c r="L143" s="19">
        <v>0.28999999999999998</v>
      </c>
      <c r="M143" s="19">
        <v>17.25</v>
      </c>
      <c r="N143" s="19">
        <v>83.7</v>
      </c>
      <c r="O143" s="19">
        <v>27.15</v>
      </c>
      <c r="P143" s="19">
        <v>0.11</v>
      </c>
    </row>
    <row r="144" spans="1:16" x14ac:dyDescent="0.25">
      <c r="A144" s="24" t="s">
        <v>31</v>
      </c>
      <c r="B144" s="15" t="s">
        <v>145</v>
      </c>
      <c r="C144" s="16" t="s">
        <v>146</v>
      </c>
      <c r="D144" s="18">
        <v>200</v>
      </c>
      <c r="E144" s="19">
        <v>0.1</v>
      </c>
      <c r="F144" s="19">
        <v>0.1</v>
      </c>
      <c r="G144" s="19">
        <v>11.1</v>
      </c>
      <c r="H144" s="19">
        <v>46</v>
      </c>
      <c r="I144" s="19">
        <v>0.01</v>
      </c>
      <c r="J144" s="19">
        <v>0.6</v>
      </c>
      <c r="K144" s="19">
        <v>0</v>
      </c>
      <c r="L144" s="19">
        <v>0.04</v>
      </c>
      <c r="M144" s="19">
        <v>3.4</v>
      </c>
      <c r="N144" s="19">
        <v>2.1</v>
      </c>
      <c r="O144" s="19">
        <v>1.7</v>
      </c>
      <c r="P144" s="19">
        <v>0.46</v>
      </c>
    </row>
    <row r="145" spans="1:16" x14ac:dyDescent="0.25">
      <c r="A145" s="24" t="s">
        <v>32</v>
      </c>
      <c r="B145" s="15"/>
      <c r="C145" s="16" t="s">
        <v>68</v>
      </c>
      <c r="D145" s="18">
        <v>50</v>
      </c>
      <c r="E145" s="19">
        <v>3.94</v>
      </c>
      <c r="F145" s="19">
        <v>0.4</v>
      </c>
      <c r="G145" s="19">
        <v>26.6</v>
      </c>
      <c r="H145" s="19">
        <v>129.4</v>
      </c>
      <c r="I145" s="19">
        <v>0.06</v>
      </c>
      <c r="J145" s="19">
        <v>0</v>
      </c>
      <c r="K145" s="19">
        <v>0</v>
      </c>
      <c r="L145" s="19">
        <v>0</v>
      </c>
      <c r="M145" s="19">
        <v>10</v>
      </c>
      <c r="N145" s="19">
        <v>32</v>
      </c>
      <c r="O145" s="19">
        <v>7</v>
      </c>
      <c r="P145" s="19">
        <v>0.6</v>
      </c>
    </row>
    <row r="146" spans="1:16" x14ac:dyDescent="0.25">
      <c r="A146" s="24" t="s">
        <v>35</v>
      </c>
      <c r="B146" s="19"/>
      <c r="C146" s="16" t="s">
        <v>69</v>
      </c>
      <c r="D146" s="18">
        <v>50</v>
      </c>
      <c r="E146" s="19">
        <v>3.74</v>
      </c>
      <c r="F146" s="19">
        <v>0.54</v>
      </c>
      <c r="G146" s="19">
        <v>24.24</v>
      </c>
      <c r="H146" s="19">
        <v>119</v>
      </c>
      <c r="I146" s="19">
        <v>0.76</v>
      </c>
      <c r="J146" s="19">
        <v>0</v>
      </c>
      <c r="K146" s="19">
        <v>0</v>
      </c>
      <c r="L146" s="19">
        <v>0</v>
      </c>
      <c r="M146" s="19">
        <v>19.14</v>
      </c>
      <c r="N146" s="19">
        <v>88.4</v>
      </c>
      <c r="O146" s="19">
        <v>26.9</v>
      </c>
      <c r="P146" s="19">
        <v>1.5</v>
      </c>
    </row>
    <row r="147" spans="1:16" x14ac:dyDescent="0.25">
      <c r="A147" s="32"/>
      <c r="B147" s="32"/>
      <c r="C147" s="33" t="s">
        <v>36</v>
      </c>
      <c r="D147" s="34">
        <v>815</v>
      </c>
      <c r="E147" s="33">
        <f t="shared" ref="E147:P147" si="7">SUM(E140:E146)</f>
        <v>23.240000000000002</v>
      </c>
      <c r="F147" s="33">
        <f t="shared" si="7"/>
        <v>21.02</v>
      </c>
      <c r="G147" s="33">
        <f t="shared" si="7"/>
        <v>115.14</v>
      </c>
      <c r="H147" s="33">
        <f t="shared" si="7"/>
        <v>753.64</v>
      </c>
      <c r="I147" s="33">
        <f t="shared" si="7"/>
        <v>1.02</v>
      </c>
      <c r="J147" s="33">
        <f t="shared" si="7"/>
        <v>11.75</v>
      </c>
      <c r="K147" s="33">
        <f t="shared" si="7"/>
        <v>33.019999999999996</v>
      </c>
      <c r="L147" s="33">
        <f t="shared" si="7"/>
        <v>4.6400000000000006</v>
      </c>
      <c r="M147" s="33">
        <f t="shared" si="7"/>
        <v>154.51999999999998</v>
      </c>
      <c r="N147" s="33">
        <f t="shared" si="7"/>
        <v>484.87</v>
      </c>
      <c r="O147" s="33">
        <f t="shared" si="7"/>
        <v>122.81</v>
      </c>
      <c r="P147" s="33">
        <f t="shared" si="7"/>
        <v>4.7699999999999996</v>
      </c>
    </row>
    <row r="151" spans="1:16" x14ac:dyDescent="0.25">
      <c r="A151" s="3" t="s">
        <v>1</v>
      </c>
      <c r="B151" s="3" t="s">
        <v>2</v>
      </c>
      <c r="C151" s="4" t="s">
        <v>3</v>
      </c>
      <c r="D151" s="4" t="s">
        <v>4</v>
      </c>
      <c r="E151" s="5" t="s">
        <v>5</v>
      </c>
      <c r="F151" s="6"/>
      <c r="G151" s="7"/>
      <c r="H151" s="8" t="s">
        <v>6</v>
      </c>
      <c r="I151" s="30"/>
      <c r="J151" s="6" t="s">
        <v>7</v>
      </c>
      <c r="K151" s="6"/>
      <c r="L151" s="7"/>
      <c r="M151" s="10" t="s">
        <v>8</v>
      </c>
      <c r="N151" s="6"/>
      <c r="O151" s="6"/>
      <c r="P151" s="7"/>
    </row>
    <row r="152" spans="1:16" x14ac:dyDescent="0.25">
      <c r="A152" s="11" t="s">
        <v>9</v>
      </c>
      <c r="B152" s="11" t="s">
        <v>10</v>
      </c>
      <c r="C152" s="11"/>
      <c r="D152" s="12" t="s">
        <v>11</v>
      </c>
      <c r="E152" s="13" t="s">
        <v>12</v>
      </c>
      <c r="F152" s="13" t="s">
        <v>13</v>
      </c>
      <c r="G152" s="13" t="s">
        <v>14</v>
      </c>
      <c r="H152" s="12" t="s">
        <v>15</v>
      </c>
      <c r="I152" s="13" t="s">
        <v>16</v>
      </c>
      <c r="J152" s="13" t="s">
        <v>17</v>
      </c>
      <c r="K152" s="13" t="s">
        <v>18</v>
      </c>
      <c r="L152" s="13" t="s">
        <v>19</v>
      </c>
      <c r="M152" s="13" t="s">
        <v>20</v>
      </c>
      <c r="N152" s="13" t="s">
        <v>21</v>
      </c>
      <c r="O152" s="13" t="s">
        <v>22</v>
      </c>
      <c r="P152" s="13" t="s">
        <v>23</v>
      </c>
    </row>
    <row r="153" spans="1:16" x14ac:dyDescent="0.25">
      <c r="A153" s="13">
        <v>1</v>
      </c>
      <c r="B153" s="13">
        <v>2</v>
      </c>
      <c r="C153" s="13">
        <v>3</v>
      </c>
      <c r="D153" s="13">
        <v>4</v>
      </c>
      <c r="E153" s="13">
        <v>5</v>
      </c>
      <c r="F153" s="13">
        <v>6</v>
      </c>
      <c r="G153" s="13">
        <v>7</v>
      </c>
      <c r="H153" s="13">
        <v>8</v>
      </c>
      <c r="I153" s="13">
        <v>9</v>
      </c>
      <c r="J153" s="13">
        <v>10</v>
      </c>
      <c r="K153" s="13">
        <v>11</v>
      </c>
      <c r="L153" s="13">
        <v>12</v>
      </c>
      <c r="M153" s="13">
        <v>13</v>
      </c>
      <c r="N153" s="13">
        <v>14</v>
      </c>
      <c r="O153" s="13">
        <v>15</v>
      </c>
      <c r="P153" s="13">
        <v>16</v>
      </c>
    </row>
    <row r="155" spans="1:16" x14ac:dyDescent="0.25">
      <c r="C155" s="14" t="s">
        <v>42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7" spans="1:16" x14ac:dyDescent="0.25">
      <c r="A157" s="1"/>
      <c r="B157" s="72" t="s">
        <v>74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x14ac:dyDescent="0.25">
      <c r="A158" s="24" t="s">
        <v>27</v>
      </c>
      <c r="B158" s="40" t="s">
        <v>160</v>
      </c>
      <c r="C158" s="25" t="s">
        <v>161</v>
      </c>
      <c r="D158" s="18">
        <v>60</v>
      </c>
      <c r="E158" s="19">
        <v>0.6</v>
      </c>
      <c r="F158" s="19">
        <v>3.6</v>
      </c>
      <c r="G158" s="19">
        <v>1.86</v>
      </c>
      <c r="H158" s="19">
        <v>42</v>
      </c>
      <c r="I158" s="19">
        <v>0.02</v>
      </c>
      <c r="J158" s="19">
        <v>10.199999999999999</v>
      </c>
      <c r="K158" s="19">
        <v>0</v>
      </c>
      <c r="L158" s="19">
        <v>1.62</v>
      </c>
      <c r="M158" s="19">
        <v>19.2</v>
      </c>
      <c r="N158" s="19">
        <v>16.8</v>
      </c>
      <c r="O158" s="19">
        <v>8.4</v>
      </c>
      <c r="P158" s="19">
        <v>0.3</v>
      </c>
    </row>
    <row r="159" spans="1:16" x14ac:dyDescent="0.25">
      <c r="A159" s="24" t="s">
        <v>28</v>
      </c>
      <c r="B159" s="15" t="s">
        <v>136</v>
      </c>
      <c r="C159" s="16" t="s">
        <v>137</v>
      </c>
      <c r="D159" s="17">
        <v>200</v>
      </c>
      <c r="E159" s="15">
        <v>5.04</v>
      </c>
      <c r="F159" s="15">
        <v>2.86</v>
      </c>
      <c r="G159" s="15">
        <v>11.68</v>
      </c>
      <c r="H159" s="15">
        <v>92.6</v>
      </c>
      <c r="I159" s="15">
        <v>0.13</v>
      </c>
      <c r="J159" s="15">
        <v>3.8</v>
      </c>
      <c r="K159" s="15">
        <v>14</v>
      </c>
      <c r="L159" s="15">
        <v>0.2</v>
      </c>
      <c r="M159" s="15">
        <v>28.26</v>
      </c>
      <c r="N159" s="15">
        <v>71.400000000000006</v>
      </c>
      <c r="O159" s="15">
        <v>27.5</v>
      </c>
      <c r="P159" s="15">
        <v>1.62</v>
      </c>
    </row>
    <row r="160" spans="1:16" x14ac:dyDescent="0.25">
      <c r="A160" s="24" t="s">
        <v>29</v>
      </c>
      <c r="B160" s="39" t="s">
        <v>162</v>
      </c>
      <c r="C160" s="16" t="s">
        <v>163</v>
      </c>
      <c r="D160" s="20">
        <v>100</v>
      </c>
      <c r="E160" s="19">
        <v>9.5</v>
      </c>
      <c r="F160" s="19">
        <v>11.07</v>
      </c>
      <c r="G160" s="19">
        <v>2.21</v>
      </c>
      <c r="H160" s="19">
        <v>146.43</v>
      </c>
      <c r="I160" s="19">
        <v>0.03</v>
      </c>
      <c r="J160" s="19">
        <v>0.36</v>
      </c>
      <c r="K160" s="19">
        <v>52.86</v>
      </c>
      <c r="L160" s="19">
        <v>0.43</v>
      </c>
      <c r="M160" s="19">
        <v>17.86</v>
      </c>
      <c r="N160" s="19">
        <v>49.29</v>
      </c>
      <c r="O160" s="19">
        <v>12.86</v>
      </c>
      <c r="P160" s="19">
        <v>0.83</v>
      </c>
    </row>
    <row r="161" spans="1:16" x14ac:dyDescent="0.25">
      <c r="A161" s="24" t="s">
        <v>30</v>
      </c>
      <c r="B161" s="19" t="s">
        <v>105</v>
      </c>
      <c r="C161" s="25" t="s">
        <v>106</v>
      </c>
      <c r="D161" s="18">
        <v>150</v>
      </c>
      <c r="E161" s="19">
        <v>5.55</v>
      </c>
      <c r="F161" s="19">
        <v>4.95</v>
      </c>
      <c r="G161" s="19">
        <v>29.55</v>
      </c>
      <c r="H161" s="19">
        <v>184.5</v>
      </c>
      <c r="I161" s="19">
        <v>0.06</v>
      </c>
      <c r="J161" s="19">
        <v>0</v>
      </c>
      <c r="K161" s="19">
        <v>31.5</v>
      </c>
      <c r="L161" s="19">
        <v>0.75</v>
      </c>
      <c r="M161" s="19">
        <v>12</v>
      </c>
      <c r="N161" s="19">
        <v>45</v>
      </c>
      <c r="O161" s="19">
        <v>7.5</v>
      </c>
      <c r="P161" s="19">
        <v>1.05</v>
      </c>
    </row>
    <row r="162" spans="1:16" x14ac:dyDescent="0.25">
      <c r="A162" s="24" t="s">
        <v>31</v>
      </c>
      <c r="B162" s="19" t="s">
        <v>80</v>
      </c>
      <c r="C162" s="25" t="s">
        <v>71</v>
      </c>
      <c r="D162" s="18">
        <v>200</v>
      </c>
      <c r="E162" s="19">
        <v>0.2</v>
      </c>
      <c r="F162" s="19">
        <v>0.1</v>
      </c>
      <c r="G162" s="19">
        <v>9.3000000000000007</v>
      </c>
      <c r="H162" s="19">
        <v>38</v>
      </c>
      <c r="I162" s="19">
        <v>0</v>
      </c>
      <c r="J162" s="19">
        <v>0</v>
      </c>
      <c r="K162" s="19">
        <v>0</v>
      </c>
      <c r="L162" s="19">
        <v>0</v>
      </c>
      <c r="M162" s="19">
        <v>5.0999999999999996</v>
      </c>
      <c r="N162" s="19">
        <v>7.7</v>
      </c>
      <c r="O162" s="19">
        <v>4.2</v>
      </c>
      <c r="P162" s="19">
        <v>0.82</v>
      </c>
    </row>
    <row r="163" spans="1:16" x14ac:dyDescent="0.25">
      <c r="A163" s="24" t="s">
        <v>32</v>
      </c>
      <c r="B163" s="15"/>
      <c r="C163" s="16" t="s">
        <v>68</v>
      </c>
      <c r="D163" s="18">
        <v>50</v>
      </c>
      <c r="E163" s="19">
        <v>3.94</v>
      </c>
      <c r="F163" s="19">
        <v>0.4</v>
      </c>
      <c r="G163" s="19">
        <v>26.6</v>
      </c>
      <c r="H163" s="19">
        <v>129.4</v>
      </c>
      <c r="I163" s="19">
        <v>0.06</v>
      </c>
      <c r="J163" s="19">
        <v>0</v>
      </c>
      <c r="K163" s="19">
        <v>0</v>
      </c>
      <c r="L163" s="19">
        <v>0</v>
      </c>
      <c r="M163" s="19">
        <v>10</v>
      </c>
      <c r="N163" s="19">
        <v>32</v>
      </c>
      <c r="O163" s="19">
        <v>7</v>
      </c>
      <c r="P163" s="19">
        <v>0.6</v>
      </c>
    </row>
    <row r="164" spans="1:16" x14ac:dyDescent="0.25">
      <c r="A164" s="24" t="s">
        <v>35</v>
      </c>
      <c r="B164" s="19"/>
      <c r="C164" s="16" t="s">
        <v>69</v>
      </c>
      <c r="D164" s="18">
        <v>50</v>
      </c>
      <c r="E164" s="19">
        <v>3.74</v>
      </c>
      <c r="F164" s="19">
        <v>0.54</v>
      </c>
      <c r="G164" s="19">
        <v>24.24</v>
      </c>
      <c r="H164" s="19">
        <v>119</v>
      </c>
      <c r="I164" s="19">
        <v>0.76</v>
      </c>
      <c r="J164" s="19">
        <v>0</v>
      </c>
      <c r="K164" s="19">
        <v>0</v>
      </c>
      <c r="L164" s="19">
        <v>0</v>
      </c>
      <c r="M164" s="19">
        <v>19.14</v>
      </c>
      <c r="N164" s="19">
        <v>88.4</v>
      </c>
      <c r="O164" s="19">
        <v>26.9</v>
      </c>
      <c r="P164" s="19">
        <v>1.5</v>
      </c>
    </row>
    <row r="165" spans="1:16" x14ac:dyDescent="0.25">
      <c r="A165" s="32"/>
      <c r="B165" s="33"/>
      <c r="C165" s="33" t="s">
        <v>48</v>
      </c>
      <c r="D165" s="34">
        <v>810</v>
      </c>
      <c r="E165" s="33">
        <f t="shared" ref="E165:P165" si="8">SUM(E158:E164)</f>
        <v>28.57</v>
      </c>
      <c r="F165" s="33">
        <f t="shared" si="8"/>
        <v>23.52</v>
      </c>
      <c r="G165" s="33">
        <f t="shared" si="8"/>
        <v>105.43999999999998</v>
      </c>
      <c r="H165" s="33">
        <f t="shared" si="8"/>
        <v>751.93</v>
      </c>
      <c r="I165" s="33">
        <f t="shared" si="8"/>
        <v>1.06</v>
      </c>
      <c r="J165" s="33">
        <f t="shared" si="8"/>
        <v>14.36</v>
      </c>
      <c r="K165" s="33">
        <f t="shared" si="8"/>
        <v>98.36</v>
      </c>
      <c r="L165" s="33">
        <f t="shared" si="8"/>
        <v>3</v>
      </c>
      <c r="M165" s="33">
        <f t="shared" si="8"/>
        <v>111.55999999999999</v>
      </c>
      <c r="N165" s="33">
        <f t="shared" si="8"/>
        <v>310.59000000000003</v>
      </c>
      <c r="O165" s="33">
        <f t="shared" si="8"/>
        <v>94.360000000000014</v>
      </c>
      <c r="P165" s="33">
        <f t="shared" si="8"/>
        <v>6.72</v>
      </c>
    </row>
    <row r="167" spans="1:16" x14ac:dyDescent="0.25">
      <c r="P167">
        <v>6</v>
      </c>
    </row>
    <row r="169" spans="1:16" x14ac:dyDescent="0.25">
      <c r="A169" s="3" t="s">
        <v>1</v>
      </c>
      <c r="B169" s="44" t="s">
        <v>2</v>
      </c>
      <c r="C169" s="45" t="s">
        <v>3</v>
      </c>
      <c r="D169" s="4" t="s">
        <v>4</v>
      </c>
      <c r="E169" s="5" t="s">
        <v>5</v>
      </c>
      <c r="F169" s="6"/>
      <c r="G169" s="7"/>
      <c r="H169" s="8" t="s">
        <v>6</v>
      </c>
      <c r="I169" s="30"/>
      <c r="J169" s="6" t="s">
        <v>7</v>
      </c>
      <c r="K169" s="6"/>
      <c r="L169" s="7"/>
      <c r="M169" s="10" t="s">
        <v>8</v>
      </c>
      <c r="N169" s="6"/>
      <c r="O169" s="6"/>
      <c r="P169" s="7"/>
    </row>
    <row r="170" spans="1:16" x14ac:dyDescent="0.25">
      <c r="A170" s="11" t="s">
        <v>9</v>
      </c>
      <c r="B170" s="46" t="s">
        <v>10</v>
      </c>
      <c r="C170" s="46"/>
      <c r="D170" s="12" t="s">
        <v>11</v>
      </c>
      <c r="E170" s="13" t="s">
        <v>12</v>
      </c>
      <c r="F170" s="13" t="s">
        <v>13</v>
      </c>
      <c r="G170" s="13" t="s">
        <v>14</v>
      </c>
      <c r="H170" s="12" t="s">
        <v>15</v>
      </c>
      <c r="I170" s="13" t="s">
        <v>16</v>
      </c>
      <c r="J170" s="13" t="s">
        <v>17</v>
      </c>
      <c r="K170" s="13" t="s">
        <v>18</v>
      </c>
      <c r="L170" s="13" t="s">
        <v>19</v>
      </c>
      <c r="M170" s="13" t="s">
        <v>20</v>
      </c>
      <c r="N170" s="13" t="s">
        <v>21</v>
      </c>
      <c r="O170" s="13" t="s">
        <v>22</v>
      </c>
      <c r="P170" s="13" t="s">
        <v>23</v>
      </c>
    </row>
    <row r="171" spans="1:16" x14ac:dyDescent="0.25">
      <c r="A171" s="13">
        <v>1</v>
      </c>
      <c r="B171" s="13">
        <v>2</v>
      </c>
      <c r="C171" s="13">
        <v>3</v>
      </c>
      <c r="D171" s="13">
        <v>4</v>
      </c>
      <c r="E171" s="13">
        <v>5</v>
      </c>
      <c r="F171" s="13">
        <v>6</v>
      </c>
      <c r="G171" s="13">
        <v>7</v>
      </c>
      <c r="H171" s="13">
        <v>8</v>
      </c>
      <c r="I171" s="13">
        <v>9</v>
      </c>
      <c r="J171" s="13">
        <v>10</v>
      </c>
      <c r="K171" s="13">
        <v>11</v>
      </c>
      <c r="L171" s="13">
        <v>12</v>
      </c>
      <c r="M171" s="13">
        <v>13</v>
      </c>
      <c r="N171" s="13">
        <v>14</v>
      </c>
      <c r="O171" s="13">
        <v>15</v>
      </c>
      <c r="P171" s="13">
        <v>16</v>
      </c>
    </row>
    <row r="173" spans="1:16" x14ac:dyDescent="0.25">
      <c r="C173" s="14" t="s">
        <v>43</v>
      </c>
    </row>
    <row r="175" spans="1:16" x14ac:dyDescent="0.25">
      <c r="A175" s="35"/>
      <c r="B175" s="60" t="s">
        <v>74</v>
      </c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x14ac:dyDescent="0.25">
      <c r="A176" s="24" t="s">
        <v>27</v>
      </c>
      <c r="B176" s="40" t="s">
        <v>88</v>
      </c>
      <c r="C176" s="25" t="s">
        <v>167</v>
      </c>
      <c r="D176" s="18">
        <v>60</v>
      </c>
      <c r="E176" s="19">
        <v>0.42</v>
      </c>
      <c r="F176" s="19">
        <v>0.06</v>
      </c>
      <c r="G176" s="19">
        <v>1.1399999999999999</v>
      </c>
      <c r="H176" s="19">
        <v>6.6</v>
      </c>
      <c r="I176" s="19">
        <v>0.02</v>
      </c>
      <c r="J176" s="19">
        <v>2.1</v>
      </c>
      <c r="K176" s="19">
        <v>0</v>
      </c>
      <c r="L176" s="19">
        <v>0.06</v>
      </c>
      <c r="M176" s="19">
        <v>10.68</v>
      </c>
      <c r="N176" s="19">
        <v>18.18</v>
      </c>
      <c r="O176" s="19">
        <v>8.4600000000000009</v>
      </c>
      <c r="P176" s="19">
        <v>0.31</v>
      </c>
    </row>
    <row r="177" spans="1:16" x14ac:dyDescent="0.25">
      <c r="A177" s="24" t="s">
        <v>28</v>
      </c>
      <c r="B177" s="19" t="s">
        <v>110</v>
      </c>
      <c r="C177" s="25" t="s">
        <v>111</v>
      </c>
      <c r="D177" s="18" t="s">
        <v>66</v>
      </c>
      <c r="E177" s="19">
        <v>1.48</v>
      </c>
      <c r="F177" s="19">
        <v>3.54</v>
      </c>
      <c r="G177" s="19">
        <v>5.56</v>
      </c>
      <c r="H177" s="19">
        <v>60</v>
      </c>
      <c r="I177" s="19">
        <v>0.03</v>
      </c>
      <c r="J177" s="19">
        <v>6.4</v>
      </c>
      <c r="K177" s="19">
        <v>0</v>
      </c>
      <c r="L177" s="19">
        <v>1.88</v>
      </c>
      <c r="M177" s="19">
        <v>29.4</v>
      </c>
      <c r="N177" s="19">
        <v>39.200000000000003</v>
      </c>
      <c r="O177" s="19">
        <v>18.600000000000001</v>
      </c>
      <c r="P177" s="19">
        <v>0.88</v>
      </c>
    </row>
    <row r="178" spans="1:16" x14ac:dyDescent="0.25">
      <c r="A178" s="24" t="s">
        <v>29</v>
      </c>
      <c r="B178" s="40" t="s">
        <v>75</v>
      </c>
      <c r="C178" s="25" t="s">
        <v>168</v>
      </c>
      <c r="D178" s="18">
        <v>100</v>
      </c>
      <c r="E178" s="19">
        <v>10.26</v>
      </c>
      <c r="F178" s="19">
        <v>10.29</v>
      </c>
      <c r="G178" s="19">
        <v>6.35</v>
      </c>
      <c r="H178" s="19">
        <v>159.11000000000001</v>
      </c>
      <c r="I178" s="19">
        <v>0.04</v>
      </c>
      <c r="J178" s="19">
        <v>0.38</v>
      </c>
      <c r="K178" s="19">
        <v>6</v>
      </c>
      <c r="L178" s="19">
        <v>0.45</v>
      </c>
      <c r="M178" s="19">
        <v>8.25</v>
      </c>
      <c r="N178" s="19">
        <v>73.25</v>
      </c>
      <c r="O178" s="19">
        <v>15.23</v>
      </c>
      <c r="P178" s="19">
        <v>0.69</v>
      </c>
    </row>
    <row r="179" spans="1:16" x14ac:dyDescent="0.25">
      <c r="A179" s="13" t="s">
        <v>30</v>
      </c>
      <c r="B179" s="15" t="s">
        <v>114</v>
      </c>
      <c r="C179" s="25" t="s">
        <v>115</v>
      </c>
      <c r="D179" s="18">
        <v>150</v>
      </c>
      <c r="E179" s="19">
        <v>6.69</v>
      </c>
      <c r="F179" s="19">
        <v>5.76</v>
      </c>
      <c r="G179" s="19">
        <v>24.15</v>
      </c>
      <c r="H179" s="19">
        <v>175.05</v>
      </c>
      <c r="I179" s="19">
        <v>0.14000000000000001</v>
      </c>
      <c r="J179" s="19">
        <v>0.45</v>
      </c>
      <c r="K179" s="19">
        <v>28.65</v>
      </c>
      <c r="L179" s="19">
        <v>0.33</v>
      </c>
      <c r="M179" s="19">
        <v>86.7</v>
      </c>
      <c r="N179" s="19">
        <v>166.95</v>
      </c>
      <c r="O179" s="19">
        <v>83.25</v>
      </c>
      <c r="P179" s="19">
        <v>2.57</v>
      </c>
    </row>
    <row r="180" spans="1:16" x14ac:dyDescent="0.25">
      <c r="A180" s="24" t="s">
        <v>31</v>
      </c>
      <c r="B180" s="19" t="s">
        <v>81</v>
      </c>
      <c r="C180" s="25" t="s">
        <v>67</v>
      </c>
      <c r="D180" s="18">
        <v>200</v>
      </c>
      <c r="E180" s="19">
        <v>1.4</v>
      </c>
      <c r="F180" s="19">
        <v>1.2</v>
      </c>
      <c r="G180" s="19">
        <v>11.4</v>
      </c>
      <c r="H180" s="19">
        <v>63</v>
      </c>
      <c r="I180" s="19">
        <v>0.02</v>
      </c>
      <c r="J180" s="19">
        <v>0.3</v>
      </c>
      <c r="K180" s="19">
        <v>9.5</v>
      </c>
      <c r="L180" s="19">
        <v>0</v>
      </c>
      <c r="M180" s="19">
        <v>54.3</v>
      </c>
      <c r="N180" s="19">
        <v>38.299999999999997</v>
      </c>
      <c r="O180" s="19">
        <v>6.3</v>
      </c>
      <c r="P180" s="19">
        <v>7.0000000000000007E-2</v>
      </c>
    </row>
    <row r="181" spans="1:16" x14ac:dyDescent="0.25">
      <c r="A181" s="24" t="s">
        <v>32</v>
      </c>
      <c r="B181" s="13"/>
      <c r="C181" s="16" t="s">
        <v>68</v>
      </c>
      <c r="D181" s="18">
        <v>50</v>
      </c>
      <c r="E181" s="19">
        <v>3.94</v>
      </c>
      <c r="F181" s="19">
        <v>0.4</v>
      </c>
      <c r="G181" s="19">
        <v>26.6</v>
      </c>
      <c r="H181" s="19">
        <v>129.4</v>
      </c>
      <c r="I181" s="19">
        <v>0.06</v>
      </c>
      <c r="J181" s="19">
        <v>0</v>
      </c>
      <c r="K181" s="19">
        <v>0</v>
      </c>
      <c r="L181" s="19">
        <v>0</v>
      </c>
      <c r="M181" s="19">
        <v>10</v>
      </c>
      <c r="N181" s="19">
        <v>32</v>
      </c>
      <c r="O181" s="19">
        <v>7</v>
      </c>
      <c r="P181" s="19">
        <v>0.6</v>
      </c>
    </row>
    <row r="182" spans="1:16" x14ac:dyDescent="0.25">
      <c r="A182" s="13" t="s">
        <v>35</v>
      </c>
      <c r="B182" s="13"/>
      <c r="C182" s="16" t="s">
        <v>69</v>
      </c>
      <c r="D182" s="18">
        <v>50</v>
      </c>
      <c r="E182" s="19">
        <v>3.74</v>
      </c>
      <c r="F182" s="19">
        <v>0.54</v>
      </c>
      <c r="G182" s="19">
        <v>24.24</v>
      </c>
      <c r="H182" s="19">
        <v>119</v>
      </c>
      <c r="I182" s="19">
        <v>0.76</v>
      </c>
      <c r="J182" s="19">
        <v>0</v>
      </c>
      <c r="K182" s="19">
        <v>0</v>
      </c>
      <c r="L182" s="19">
        <v>0</v>
      </c>
      <c r="M182" s="19">
        <v>19.14</v>
      </c>
      <c r="N182" s="19">
        <v>88.4</v>
      </c>
      <c r="O182" s="19">
        <v>26.9</v>
      </c>
      <c r="P182" s="19">
        <v>1.5</v>
      </c>
    </row>
    <row r="183" spans="1:16" x14ac:dyDescent="0.25">
      <c r="A183" s="13"/>
      <c r="B183" s="13"/>
      <c r="C183" s="49" t="s">
        <v>36</v>
      </c>
      <c r="D183" s="22">
        <v>815</v>
      </c>
      <c r="E183" s="22">
        <f>SUM(E176:E182)</f>
        <v>27.93</v>
      </c>
      <c r="F183" s="22">
        <f t="shared" ref="F183:P183" si="9">SUM(F176:F182)</f>
        <v>21.789999999999996</v>
      </c>
      <c r="G183" s="22">
        <f t="shared" si="9"/>
        <v>99.439999999999984</v>
      </c>
      <c r="H183" s="22">
        <f t="shared" si="9"/>
        <v>712.16</v>
      </c>
      <c r="I183" s="22">
        <f t="shared" si="9"/>
        <v>1.07</v>
      </c>
      <c r="J183" s="22">
        <f t="shared" si="9"/>
        <v>9.6300000000000008</v>
      </c>
      <c r="K183" s="22">
        <f t="shared" si="9"/>
        <v>44.15</v>
      </c>
      <c r="L183" s="22">
        <f t="shared" si="9"/>
        <v>2.72</v>
      </c>
      <c r="M183" s="22">
        <f t="shared" si="9"/>
        <v>218.46999999999997</v>
      </c>
      <c r="N183" s="22">
        <f t="shared" si="9"/>
        <v>456.28</v>
      </c>
      <c r="O183" s="22">
        <f t="shared" si="9"/>
        <v>165.74</v>
      </c>
      <c r="P183" s="22">
        <f t="shared" si="9"/>
        <v>6.6199999999999992</v>
      </c>
    </row>
    <row r="186" spans="1:16" x14ac:dyDescent="0.25">
      <c r="P186">
        <v>7</v>
      </c>
    </row>
    <row r="187" spans="1:16" x14ac:dyDescent="0.25">
      <c r="C187" s="1"/>
      <c r="D187" s="1" t="s">
        <v>77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x14ac:dyDescent="0.25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x14ac:dyDescent="0.25">
      <c r="C189" s="1"/>
      <c r="D189" s="5" t="s">
        <v>5</v>
      </c>
      <c r="E189" s="6"/>
      <c r="F189" s="7"/>
      <c r="G189" s="8" t="s">
        <v>6</v>
      </c>
      <c r="H189" s="30"/>
      <c r="I189" s="6" t="s">
        <v>7</v>
      </c>
      <c r="J189" s="6"/>
      <c r="K189" s="7"/>
      <c r="L189" s="10" t="s">
        <v>8</v>
      </c>
      <c r="M189" s="6"/>
      <c r="N189" s="6"/>
      <c r="O189" s="6"/>
      <c r="P189" s="50"/>
    </row>
    <row r="190" spans="1:16" x14ac:dyDescent="0.25">
      <c r="C190" s="1"/>
      <c r="D190" s="13" t="s">
        <v>12</v>
      </c>
      <c r="E190" s="13" t="s">
        <v>13</v>
      </c>
      <c r="F190" s="13" t="s">
        <v>14</v>
      </c>
      <c r="G190" s="12" t="s">
        <v>15</v>
      </c>
      <c r="H190" s="13" t="s">
        <v>16</v>
      </c>
      <c r="I190" s="13" t="s">
        <v>17</v>
      </c>
      <c r="J190" s="13" t="s">
        <v>18</v>
      </c>
      <c r="K190" s="13" t="s">
        <v>19</v>
      </c>
      <c r="L190" s="13" t="s">
        <v>20</v>
      </c>
      <c r="M190" s="13" t="s">
        <v>21</v>
      </c>
      <c r="N190" s="13" t="s">
        <v>22</v>
      </c>
      <c r="O190" s="51" t="s">
        <v>23</v>
      </c>
      <c r="P190" s="52"/>
    </row>
    <row r="191" spans="1:16" x14ac:dyDescent="0.25">
      <c r="C191" s="14"/>
      <c r="D191" s="4">
        <v>5</v>
      </c>
      <c r="E191" s="4">
        <v>6</v>
      </c>
      <c r="F191" s="4">
        <v>7</v>
      </c>
      <c r="G191" s="4">
        <v>8</v>
      </c>
      <c r="H191" s="4">
        <v>9</v>
      </c>
      <c r="I191" s="4">
        <v>10</v>
      </c>
      <c r="J191" s="4">
        <v>11</v>
      </c>
      <c r="K191" s="4">
        <v>12</v>
      </c>
      <c r="L191" s="4">
        <v>13</v>
      </c>
      <c r="M191" s="4">
        <v>14</v>
      </c>
      <c r="N191" s="4">
        <v>15</v>
      </c>
      <c r="O191" s="8">
        <v>16</v>
      </c>
      <c r="P191" s="52"/>
    </row>
    <row r="192" spans="1:16" x14ac:dyDescent="0.25">
      <c r="C192" s="53" t="s">
        <v>50</v>
      </c>
      <c r="D192" s="4">
        <f t="shared" ref="D192:O192" si="10">E19</f>
        <v>23.85</v>
      </c>
      <c r="E192" s="4">
        <f t="shared" si="10"/>
        <v>22.729999999999997</v>
      </c>
      <c r="F192" s="4">
        <f t="shared" si="10"/>
        <v>111.57000000000001</v>
      </c>
      <c r="G192" s="4">
        <f t="shared" si="10"/>
        <v>750.95</v>
      </c>
      <c r="H192" s="4">
        <f t="shared" si="10"/>
        <v>0.94</v>
      </c>
      <c r="I192" s="4">
        <f t="shared" si="10"/>
        <v>9.3600000000000012</v>
      </c>
      <c r="J192" s="4">
        <f t="shared" si="10"/>
        <v>33.03</v>
      </c>
      <c r="K192" s="4">
        <f t="shared" si="10"/>
        <v>2.71</v>
      </c>
      <c r="L192" s="4">
        <f t="shared" si="10"/>
        <v>130.12</v>
      </c>
      <c r="M192" s="4">
        <f t="shared" si="10"/>
        <v>345.92999999999995</v>
      </c>
      <c r="N192" s="4">
        <f t="shared" si="10"/>
        <v>101.1</v>
      </c>
      <c r="O192" s="4">
        <f t="shared" si="10"/>
        <v>4.79</v>
      </c>
      <c r="P192" s="54"/>
    </row>
    <row r="193" spans="1:16" x14ac:dyDescent="0.25">
      <c r="C193" s="53" t="s">
        <v>51</v>
      </c>
      <c r="D193" s="19">
        <f t="shared" ref="D193:O193" si="11">E38</f>
        <v>25.160000000000004</v>
      </c>
      <c r="E193" s="19">
        <f t="shared" si="11"/>
        <v>18.689999999999998</v>
      </c>
      <c r="F193" s="19">
        <f t="shared" si="11"/>
        <v>115.08999999999999</v>
      </c>
      <c r="G193" s="19">
        <f t="shared" si="11"/>
        <v>733.97</v>
      </c>
      <c r="H193" s="19">
        <f t="shared" si="11"/>
        <v>1.02</v>
      </c>
      <c r="I193" s="19">
        <f t="shared" si="11"/>
        <v>13.16</v>
      </c>
      <c r="J193" s="19">
        <f t="shared" si="11"/>
        <v>31.5</v>
      </c>
      <c r="K193" s="19">
        <f t="shared" si="11"/>
        <v>7.02</v>
      </c>
      <c r="L193" s="19">
        <f t="shared" si="11"/>
        <v>101.17</v>
      </c>
      <c r="M193" s="19">
        <f t="shared" si="11"/>
        <v>354.54000000000008</v>
      </c>
      <c r="N193" s="19">
        <f t="shared" si="11"/>
        <v>103.12</v>
      </c>
      <c r="O193" s="19">
        <f t="shared" si="11"/>
        <v>5.23</v>
      </c>
      <c r="P193" s="56"/>
    </row>
    <row r="194" spans="1:16" x14ac:dyDescent="0.25">
      <c r="C194" s="53" t="s">
        <v>52</v>
      </c>
      <c r="D194" s="55">
        <f t="shared" ref="D194:O194" si="12">E57</f>
        <v>28.510000000000005</v>
      </c>
      <c r="E194" s="55">
        <f t="shared" si="12"/>
        <v>26.199999999999996</v>
      </c>
      <c r="F194" s="55">
        <f t="shared" si="12"/>
        <v>111.58999999999999</v>
      </c>
      <c r="G194" s="55">
        <f t="shared" si="12"/>
        <v>807.18999999999994</v>
      </c>
      <c r="H194" s="55">
        <f t="shared" si="12"/>
        <v>1.0900000000000001</v>
      </c>
      <c r="I194" s="55">
        <f t="shared" si="12"/>
        <v>7.4200000000000008</v>
      </c>
      <c r="J194" s="55">
        <f t="shared" si="12"/>
        <v>55.849999999999994</v>
      </c>
      <c r="K194" s="55">
        <f t="shared" si="12"/>
        <v>3.3</v>
      </c>
      <c r="L194" s="55">
        <f t="shared" si="12"/>
        <v>232.32999999999998</v>
      </c>
      <c r="M194" s="55">
        <f t="shared" si="12"/>
        <v>498.99</v>
      </c>
      <c r="N194" s="55">
        <f t="shared" si="12"/>
        <v>183.33</v>
      </c>
      <c r="O194" s="55">
        <f t="shared" si="12"/>
        <v>7.33</v>
      </c>
      <c r="P194" s="56"/>
    </row>
    <row r="195" spans="1:16" x14ac:dyDescent="0.25">
      <c r="C195" s="57" t="s">
        <v>53</v>
      </c>
      <c r="D195" s="55">
        <f t="shared" ref="D195:O195" si="13">E74</f>
        <v>29.89</v>
      </c>
      <c r="E195" s="55">
        <f t="shared" si="13"/>
        <v>23.159999999999997</v>
      </c>
      <c r="F195" s="55">
        <f t="shared" si="13"/>
        <v>116.42</v>
      </c>
      <c r="G195" s="55">
        <f t="shared" si="13"/>
        <v>800.8</v>
      </c>
      <c r="H195" s="55">
        <f t="shared" si="13"/>
        <v>1.07</v>
      </c>
      <c r="I195" s="55">
        <f t="shared" si="13"/>
        <v>30.799999999999997</v>
      </c>
      <c r="J195" s="55">
        <f t="shared" si="13"/>
        <v>36</v>
      </c>
      <c r="K195" s="55">
        <f t="shared" si="13"/>
        <v>2.48</v>
      </c>
      <c r="L195" s="55">
        <f t="shared" si="13"/>
        <v>116.44000000000001</v>
      </c>
      <c r="M195" s="55">
        <f t="shared" si="13"/>
        <v>472.5</v>
      </c>
      <c r="N195" s="55">
        <f t="shared" si="13"/>
        <v>128.30000000000001</v>
      </c>
      <c r="O195" s="55">
        <f t="shared" si="13"/>
        <v>7.46</v>
      </c>
      <c r="P195" s="56"/>
    </row>
    <row r="196" spans="1:16" x14ac:dyDescent="0.25">
      <c r="B196" s="1"/>
      <c r="C196" s="57" t="s">
        <v>54</v>
      </c>
      <c r="D196" s="55">
        <f t="shared" ref="D196:O196" si="14">E91</f>
        <v>30.53</v>
      </c>
      <c r="E196" s="55">
        <f t="shared" si="14"/>
        <v>25.529999999999994</v>
      </c>
      <c r="F196" s="55">
        <f t="shared" si="14"/>
        <v>112.30999999999999</v>
      </c>
      <c r="G196" s="55">
        <f t="shared" si="14"/>
        <v>812.83999999999992</v>
      </c>
      <c r="H196" s="55">
        <f t="shared" si="14"/>
        <v>1.1200000000000001</v>
      </c>
      <c r="I196" s="55">
        <f t="shared" si="14"/>
        <v>12.59</v>
      </c>
      <c r="J196" s="55">
        <f t="shared" si="14"/>
        <v>61</v>
      </c>
      <c r="K196" s="55">
        <f t="shared" si="14"/>
        <v>3.42</v>
      </c>
      <c r="L196" s="55">
        <f t="shared" si="14"/>
        <v>156.69</v>
      </c>
      <c r="M196" s="55">
        <f t="shared" si="14"/>
        <v>402.34000000000003</v>
      </c>
      <c r="N196" s="55">
        <f t="shared" si="14"/>
        <v>106.38</v>
      </c>
      <c r="O196" s="55">
        <f t="shared" si="14"/>
        <v>6.22</v>
      </c>
      <c r="P196" s="56"/>
    </row>
    <row r="197" spans="1:16" x14ac:dyDescent="0.25">
      <c r="A197" s="35"/>
      <c r="C197" s="57" t="s">
        <v>55</v>
      </c>
      <c r="D197" s="55">
        <f t="shared" ref="D197:O197" si="15">E112</f>
        <v>26.090000000000003</v>
      </c>
      <c r="E197" s="55">
        <f t="shared" si="15"/>
        <v>25.81</v>
      </c>
      <c r="F197" s="55">
        <f t="shared" si="15"/>
        <v>104.71</v>
      </c>
      <c r="G197" s="55">
        <f t="shared" si="15"/>
        <v>760.15</v>
      </c>
      <c r="H197" s="55">
        <f t="shared" si="15"/>
        <v>1</v>
      </c>
      <c r="I197" s="55">
        <f t="shared" si="15"/>
        <v>8.7800000000000011</v>
      </c>
      <c r="J197" s="55">
        <f t="shared" si="15"/>
        <v>37.53</v>
      </c>
      <c r="K197" s="55">
        <f t="shared" si="15"/>
        <v>4.75</v>
      </c>
      <c r="L197" s="55">
        <f t="shared" si="15"/>
        <v>104.19</v>
      </c>
      <c r="M197" s="55">
        <f t="shared" si="15"/>
        <v>316.45</v>
      </c>
      <c r="N197" s="55">
        <f t="shared" si="15"/>
        <v>82.59</v>
      </c>
      <c r="O197" s="55">
        <f t="shared" si="15"/>
        <v>5.79</v>
      </c>
      <c r="P197" s="56"/>
    </row>
    <row r="198" spans="1:16" x14ac:dyDescent="0.25">
      <c r="B198" s="1"/>
      <c r="C198" s="57" t="s">
        <v>56</v>
      </c>
      <c r="D198" s="55">
        <f t="shared" ref="D198:O198" si="16">E130</f>
        <v>25.53</v>
      </c>
      <c r="E198" s="55">
        <f t="shared" si="16"/>
        <v>26.7</v>
      </c>
      <c r="F198" s="55">
        <f t="shared" si="16"/>
        <v>101.54</v>
      </c>
      <c r="G198" s="55">
        <f t="shared" si="16"/>
        <v>760.14</v>
      </c>
      <c r="H198" s="55">
        <f t="shared" si="16"/>
        <v>1.0900000000000001</v>
      </c>
      <c r="I198" s="55">
        <f t="shared" si="16"/>
        <v>14.549999999999999</v>
      </c>
      <c r="J198" s="55">
        <f t="shared" si="16"/>
        <v>36</v>
      </c>
      <c r="K198" s="55">
        <f t="shared" si="16"/>
        <v>4.7200000000000006</v>
      </c>
      <c r="L198" s="55">
        <f t="shared" si="16"/>
        <v>143.32999999999998</v>
      </c>
      <c r="M198" s="55">
        <f t="shared" si="16"/>
        <v>393.93999999999994</v>
      </c>
      <c r="N198" s="55">
        <f t="shared" si="16"/>
        <v>126.28</v>
      </c>
      <c r="O198" s="55">
        <f t="shared" si="16"/>
        <v>6.05</v>
      </c>
      <c r="P198" s="56"/>
    </row>
    <row r="199" spans="1:16" x14ac:dyDescent="0.25">
      <c r="A199" s="47"/>
      <c r="B199" s="1"/>
      <c r="C199" s="57" t="s">
        <v>57</v>
      </c>
      <c r="D199" s="55">
        <f t="shared" ref="D199:O199" si="17">E147</f>
        <v>23.240000000000002</v>
      </c>
      <c r="E199" s="55">
        <f t="shared" si="17"/>
        <v>21.02</v>
      </c>
      <c r="F199" s="55">
        <f t="shared" si="17"/>
        <v>115.14</v>
      </c>
      <c r="G199" s="55">
        <f t="shared" si="17"/>
        <v>753.64</v>
      </c>
      <c r="H199" s="55">
        <f t="shared" si="17"/>
        <v>1.02</v>
      </c>
      <c r="I199" s="55">
        <f t="shared" si="17"/>
        <v>11.75</v>
      </c>
      <c r="J199" s="55">
        <f t="shared" si="17"/>
        <v>33.019999999999996</v>
      </c>
      <c r="K199" s="55">
        <f t="shared" si="17"/>
        <v>4.6400000000000006</v>
      </c>
      <c r="L199" s="55">
        <f t="shared" si="17"/>
        <v>154.51999999999998</v>
      </c>
      <c r="M199" s="55">
        <f t="shared" si="17"/>
        <v>484.87</v>
      </c>
      <c r="N199" s="55">
        <f t="shared" si="17"/>
        <v>122.81</v>
      </c>
      <c r="O199" s="55">
        <f t="shared" si="17"/>
        <v>4.7699999999999996</v>
      </c>
      <c r="P199" s="56"/>
    </row>
    <row r="200" spans="1:16" x14ac:dyDescent="0.25">
      <c r="A200" s="1"/>
      <c r="B200" s="1"/>
      <c r="C200" s="57" t="s">
        <v>58</v>
      </c>
      <c r="D200" s="55">
        <f>E165</f>
        <v>28.57</v>
      </c>
      <c r="E200" s="55">
        <f t="shared" ref="E200:O200" si="18">F165</f>
        <v>23.52</v>
      </c>
      <c r="F200" s="55">
        <f t="shared" si="18"/>
        <v>105.43999999999998</v>
      </c>
      <c r="G200" s="55">
        <f t="shared" si="18"/>
        <v>751.93</v>
      </c>
      <c r="H200" s="55">
        <f t="shared" si="18"/>
        <v>1.06</v>
      </c>
      <c r="I200" s="55">
        <f t="shared" si="18"/>
        <v>14.36</v>
      </c>
      <c r="J200" s="55">
        <f t="shared" si="18"/>
        <v>98.36</v>
      </c>
      <c r="K200" s="55">
        <f t="shared" si="18"/>
        <v>3</v>
      </c>
      <c r="L200" s="55">
        <f t="shared" si="18"/>
        <v>111.55999999999999</v>
      </c>
      <c r="M200" s="55">
        <f t="shared" si="18"/>
        <v>310.59000000000003</v>
      </c>
      <c r="N200" s="55">
        <f t="shared" si="18"/>
        <v>94.360000000000014</v>
      </c>
      <c r="O200" s="55">
        <f t="shared" si="18"/>
        <v>6.72</v>
      </c>
      <c r="P200" s="56"/>
    </row>
    <row r="201" spans="1:16" x14ac:dyDescent="0.25">
      <c r="A201" s="1"/>
      <c r="B201" s="1"/>
      <c r="C201" s="57" t="s">
        <v>59</v>
      </c>
      <c r="D201" s="55">
        <f>E183</f>
        <v>27.93</v>
      </c>
      <c r="E201" s="55">
        <f t="shared" ref="E201:O201" si="19">F183</f>
        <v>21.789999999999996</v>
      </c>
      <c r="F201" s="55">
        <f t="shared" si="19"/>
        <v>99.439999999999984</v>
      </c>
      <c r="G201" s="55">
        <f t="shared" si="19"/>
        <v>712.16</v>
      </c>
      <c r="H201" s="55">
        <f t="shared" si="19"/>
        <v>1.07</v>
      </c>
      <c r="I201" s="55">
        <f t="shared" si="19"/>
        <v>9.6300000000000008</v>
      </c>
      <c r="J201" s="55">
        <f t="shared" si="19"/>
        <v>44.15</v>
      </c>
      <c r="K201" s="55">
        <f t="shared" si="19"/>
        <v>2.72</v>
      </c>
      <c r="L201" s="55">
        <f t="shared" si="19"/>
        <v>218.46999999999997</v>
      </c>
      <c r="M201" s="55">
        <f t="shared" si="19"/>
        <v>456.28</v>
      </c>
      <c r="N201" s="55">
        <f t="shared" si="19"/>
        <v>165.74</v>
      </c>
      <c r="O201" s="55">
        <f t="shared" si="19"/>
        <v>6.6199999999999992</v>
      </c>
      <c r="P201" s="56"/>
    </row>
    <row r="202" spans="1:16" x14ac:dyDescent="0.25">
      <c r="A202" s="1"/>
      <c r="B202" s="1"/>
      <c r="C202" s="57" t="s">
        <v>46</v>
      </c>
      <c r="D202" s="55">
        <f t="shared" ref="D202:O202" si="20">SUM(D192:D201)</f>
        <v>269.3</v>
      </c>
      <c r="E202" s="55">
        <f t="shared" si="20"/>
        <v>235.14999999999998</v>
      </c>
      <c r="F202" s="55">
        <f t="shared" si="20"/>
        <v>1093.25</v>
      </c>
      <c r="G202" s="55">
        <f t="shared" si="20"/>
        <v>7643.77</v>
      </c>
      <c r="H202" s="55">
        <f t="shared" si="20"/>
        <v>10.48</v>
      </c>
      <c r="I202" s="55">
        <f t="shared" si="20"/>
        <v>132.4</v>
      </c>
      <c r="J202" s="55">
        <f t="shared" si="20"/>
        <v>466.43999999999994</v>
      </c>
      <c r="K202" s="55">
        <f t="shared" si="20"/>
        <v>38.76</v>
      </c>
      <c r="L202" s="55">
        <f t="shared" si="20"/>
        <v>1468.82</v>
      </c>
      <c r="M202" s="55">
        <f t="shared" si="20"/>
        <v>4036.4300000000003</v>
      </c>
      <c r="N202" s="55">
        <f t="shared" si="20"/>
        <v>1214.01</v>
      </c>
      <c r="O202" s="55">
        <f t="shared" si="20"/>
        <v>60.98</v>
      </c>
      <c r="P202" s="56"/>
    </row>
    <row r="203" spans="1:16" x14ac:dyDescent="0.25">
      <c r="A203" s="1"/>
      <c r="B203" s="1"/>
      <c r="C203" s="57" t="s">
        <v>60</v>
      </c>
      <c r="D203" s="59">
        <f>D202/10</f>
        <v>26.93</v>
      </c>
      <c r="E203" s="59">
        <f t="shared" ref="E203:O203" si="21">E202/10</f>
        <v>23.514999999999997</v>
      </c>
      <c r="F203" s="59">
        <f t="shared" si="21"/>
        <v>109.325</v>
      </c>
      <c r="G203" s="59">
        <f t="shared" si="21"/>
        <v>764.37700000000007</v>
      </c>
      <c r="H203" s="59">
        <f t="shared" si="21"/>
        <v>1.048</v>
      </c>
      <c r="I203" s="59">
        <f t="shared" si="21"/>
        <v>13.24</v>
      </c>
      <c r="J203" s="59">
        <f t="shared" si="21"/>
        <v>46.643999999999991</v>
      </c>
      <c r="K203" s="59">
        <f t="shared" si="21"/>
        <v>3.8759999999999999</v>
      </c>
      <c r="L203" s="59">
        <f t="shared" si="21"/>
        <v>146.88200000000001</v>
      </c>
      <c r="M203" s="59">
        <f t="shared" si="21"/>
        <v>403.64300000000003</v>
      </c>
      <c r="N203" s="59">
        <f t="shared" si="21"/>
        <v>121.401</v>
      </c>
      <c r="O203" s="59">
        <f t="shared" si="21"/>
        <v>6.0979999999999999</v>
      </c>
      <c r="P203" s="58"/>
    </row>
    <row r="204" spans="1:16" x14ac:dyDescent="0.25">
      <c r="A204" s="1"/>
      <c r="B204" s="1"/>
      <c r="C204" s="60" t="s">
        <v>93</v>
      </c>
      <c r="D204" s="13">
        <v>23.1</v>
      </c>
      <c r="E204" s="13">
        <v>23.7</v>
      </c>
      <c r="F204" s="13">
        <v>100.5</v>
      </c>
      <c r="G204" s="13">
        <v>705</v>
      </c>
      <c r="H204" s="13">
        <v>0.36</v>
      </c>
      <c r="I204" s="13">
        <v>18</v>
      </c>
      <c r="J204" s="13">
        <v>210</v>
      </c>
      <c r="K204" s="13">
        <v>3</v>
      </c>
      <c r="L204" s="13">
        <v>330</v>
      </c>
      <c r="M204" s="13">
        <v>330</v>
      </c>
      <c r="N204" s="13">
        <v>75</v>
      </c>
      <c r="O204" s="13">
        <v>3.6</v>
      </c>
      <c r="P204" s="35"/>
    </row>
    <row r="205" spans="1:16" x14ac:dyDescent="0.25">
      <c r="A205" s="1"/>
      <c r="B205" s="1"/>
      <c r="C205" s="57" t="s">
        <v>62</v>
      </c>
      <c r="D205" s="62">
        <f>D203/D204%</f>
        <v>116.58008658008657</v>
      </c>
      <c r="E205" s="62">
        <f t="shared" ref="E205:O205" si="22">E203/E204%</f>
        <v>99.219409282700411</v>
      </c>
      <c r="F205" s="62">
        <f t="shared" si="22"/>
        <v>108.78109452736319</v>
      </c>
      <c r="G205" s="62">
        <f t="shared" si="22"/>
        <v>108.4222695035461</v>
      </c>
      <c r="H205" s="62">
        <f t="shared" si="22"/>
        <v>291.11111111111114</v>
      </c>
      <c r="I205" s="62">
        <f t="shared" si="22"/>
        <v>73.555555555555557</v>
      </c>
      <c r="J205" s="62">
        <f t="shared" si="22"/>
        <v>22.211428571428566</v>
      </c>
      <c r="K205" s="62">
        <f t="shared" si="22"/>
        <v>129.19999999999999</v>
      </c>
      <c r="L205" s="62">
        <f t="shared" si="22"/>
        <v>44.509696969696975</v>
      </c>
      <c r="M205" s="62">
        <f t="shared" si="22"/>
        <v>122.31606060606062</v>
      </c>
      <c r="N205" s="62">
        <f t="shared" si="22"/>
        <v>161.86799999999999</v>
      </c>
      <c r="O205" s="62">
        <f t="shared" si="22"/>
        <v>169.38888888888886</v>
      </c>
      <c r="P205" s="61"/>
    </row>
    <row r="206" spans="1:16" x14ac:dyDescent="0.25">
      <c r="A206" s="1"/>
      <c r="B206" s="1"/>
      <c r="D206" s="64"/>
      <c r="E206" s="64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</row>
    <row r="207" spans="1:16" x14ac:dyDescent="0.25">
      <c r="A207" s="1"/>
      <c r="B207" s="1"/>
      <c r="P207" s="65"/>
    </row>
    <row r="208" spans="1:16" x14ac:dyDescent="0.25">
      <c r="A208" s="1"/>
      <c r="B208" s="1"/>
      <c r="C208" s="1"/>
    </row>
    <row r="209" spans="1:16" x14ac:dyDescent="0.25">
      <c r="A209" s="1"/>
      <c r="B209" s="1"/>
      <c r="C209" s="1"/>
    </row>
    <row r="210" spans="1:1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6" x14ac:dyDescent="0.25">
      <c r="A211" s="1"/>
      <c r="B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6" x14ac:dyDescent="0.25">
      <c r="A212" s="1"/>
      <c r="B212" s="1" t="s">
        <v>63</v>
      </c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6" x14ac:dyDescent="0.25">
      <c r="A213" s="1"/>
      <c r="B213" s="1" t="s">
        <v>64</v>
      </c>
    </row>
    <row r="214" spans="1:16" x14ac:dyDescent="0.25">
      <c r="A214" s="1"/>
      <c r="B214" s="1" t="s">
        <v>94</v>
      </c>
    </row>
    <row r="216" spans="1:16" x14ac:dyDescent="0.25">
      <c r="P216">
        <v>8</v>
      </c>
    </row>
  </sheetData>
  <pageMargins left="0.7" right="0.7" top="0.75" bottom="0.75" header="0.3" footer="0.3"/>
  <pageSetup paperSize="9" scale="6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7-11 лет завтраки </vt:lpstr>
      <vt:lpstr>12-18 лет </vt:lpstr>
      <vt:lpstr>7-11 лет обед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2026-06-26T07:24:54Z</dcterms:modified>
</cp:coreProperties>
</file>